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бложка" sheetId="1" state="visible" r:id="rId1"/>
    <sheet xmlns:r="http://schemas.openxmlformats.org/officeDocument/2006/relationships" name="Данные" sheetId="2" state="visible" r:id="rId2"/>
    <sheet xmlns:r="http://schemas.openxmlformats.org/officeDocument/2006/relationships" name="Удержание" sheetId="3" state="visible" r:id="rId3"/>
    <sheet xmlns:r="http://schemas.openxmlformats.org/officeDocument/2006/relationships" name="Выручка" sheetId="4" state="visible" r:id="rId4"/>
    <sheet xmlns:r="http://schemas.openxmlformats.org/officeDocument/2006/relationships" name="Как читать" sheetId="5" state="visible" r:id="rId5"/>
    <sheet xmlns:r="http://schemas.openxmlformats.org/officeDocument/2006/relationships" name="Отчё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12">
    <font>
      <name val="Calibri"/>
      <family val="2"/>
      <color theme="1"/>
      <sz val="11"/>
      <scheme val="minor"/>
    </font>
    <font>
      <name val="Calibri"/>
      <b val="1"/>
      <color rgb="00111111"/>
      <sz val="22"/>
    </font>
    <font>
      <name val="Calibri"/>
      <color rgb="00555555"/>
      <sz val="11"/>
    </font>
    <font>
      <name val="Calibri"/>
      <i val="1"/>
      <color rgb="00333333"/>
      <sz val="12"/>
    </font>
    <font>
      <name val="Calibri"/>
      <color rgb="00666666"/>
      <sz val="10"/>
    </font>
    <font>
      <name val="Calibri"/>
      <b val="1"/>
      <color rgb="00111111"/>
      <sz val="13"/>
    </font>
    <font>
      <name val="Calibri"/>
      <b val="1"/>
      <sz val="11"/>
    </font>
    <font>
      <name val="Calibri"/>
      <color rgb="00555555"/>
      <sz val="10"/>
    </font>
    <font>
      <name val="Calibri"/>
      <i val="1"/>
      <color rgb="00666666"/>
      <sz val="10"/>
    </font>
    <font>
      <name val="Calibri"/>
      <b val="1"/>
      <color rgb="00FFFFFF"/>
      <sz val="11"/>
    </font>
    <font>
      <name val="Calibri"/>
      <color rgb="00111111"/>
      <sz val="11"/>
    </font>
    <font>
      <name val="Calibri"/>
      <b val="1"/>
      <color rgb="00111111"/>
      <sz val="11"/>
    </font>
  </fonts>
  <fills count="5">
    <fill>
      <patternFill/>
    </fill>
    <fill>
      <patternFill patternType="gray125"/>
    </fill>
    <fill>
      <patternFill patternType="solid">
        <fgColor rgb="001F4ED8"/>
      </patternFill>
    </fill>
    <fill>
      <patternFill patternType="solid">
        <fgColor rgb="00F2F2F2"/>
      </patternFill>
    </fill>
    <fill>
      <patternFill patternType="solid">
        <fgColor rgb="00DCE5FB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wrapText="1"/>
    </xf>
    <xf numFmtId="0" fontId="8" fillId="0" borderId="0" pivotButton="0" quotePrefix="0" xfId="0"/>
    <xf numFmtId="0" fontId="9" fillId="2" borderId="1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left" vertical="center" wrapText="1"/>
    </xf>
    <xf numFmtId="165" fontId="10" fillId="3" borderId="1" applyAlignment="1" pivotButton="0" quotePrefix="0" xfId="0">
      <alignment horizontal="center" vertical="center" wrapText="1"/>
    </xf>
    <xf numFmtId="0" fontId="10" fillId="3" borderId="1" applyAlignment="1" pivotButton="0" quotePrefix="0" xfId="0">
      <alignment horizontal="right" vertical="center" wrapText="1"/>
    </xf>
    <xf numFmtId="0" fontId="10" fillId="3" borderId="1" applyAlignment="1" pivotButton="0" quotePrefix="0" xfId="0">
      <alignment horizontal="center" vertical="center" wrapText="1"/>
    </xf>
    <xf numFmtId="0" fontId="10" fillId="0" borderId="1" applyAlignment="1" pivotButton="0" quotePrefix="0" xfId="0">
      <alignment horizontal="left" vertical="center" wrapText="1"/>
    </xf>
    <xf numFmtId="165" fontId="10" fillId="0" borderId="1" applyAlignment="1" pivotButton="0" quotePrefix="0" xfId="0">
      <alignment horizontal="center" vertical="center" wrapText="1"/>
    </xf>
    <xf numFmtId="0" fontId="10" fillId="0" borderId="1" applyAlignment="1" pivotButton="0" quotePrefix="0" xfId="0">
      <alignment horizontal="right" vertical="center" wrapText="1"/>
    </xf>
    <xf numFmtId="0" fontId="10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center" vertical="center" wrapText="1"/>
    </xf>
    <xf numFmtId="0" fontId="11" fillId="4" borderId="1" applyAlignment="1" pivotButton="0" quotePrefix="0" xfId="0">
      <alignment horizontal="right" vertical="center" wrapText="1"/>
    </xf>
    <xf numFmtId="9" fontId="10" fillId="0" borderId="1" applyAlignment="1" pivotButton="0" quotePrefix="0" xfId="0">
      <alignment horizontal="right" vertical="center" wrapText="1"/>
    </xf>
    <xf numFmtId="0" fontId="11" fillId="3" borderId="1" applyAlignment="1" pivotButton="0" quotePrefix="0" xfId="0">
      <alignment horizontal="left" vertical="center" wrapText="1"/>
    </xf>
    <xf numFmtId="0" fontId="11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7"/>
  <sheetViews>
    <sheetView workbookViewId="0">
      <selection activeCell="A1" sqref="A1"/>
    </sheetView>
  </sheetViews>
  <sheetFormatPr baseColWidth="8" defaultRowHeight="15"/>
  <cols>
    <col width="4" customWidth="1" min="1" max="1"/>
    <col width="60" customWidth="1" min="2" max="2"/>
    <col width="30" customWidth="1" min="3" max="3"/>
  </cols>
  <sheetData>
    <row r="2" ht="36" customHeight="1">
      <c r="B2" s="1" t="inlineStr">
        <is>
          <t>Когортный анализ 2026</t>
        </is>
      </c>
    </row>
    <row r="3">
      <c r="B3" s="2" t="inlineStr">
        <is>
          <t>Даниил Пустовалов · dipustovalov.ru</t>
        </is>
      </c>
    </row>
    <row r="4" ht="28" customHeight="1">
      <c r="B4" s="3" t="inlineStr">
        <is>
          <t>Живой шаблон: вставляешь выгрузку на лист «Данные», треугольники удержания и выручки пересчитываются формулами. Плюс лист с тем, как эти треугольники читать и что показывать руководителю.</t>
        </is>
      </c>
    </row>
    <row r="6">
      <c r="B6" s="4" t="inlineStr">
        <is>
          <t>Дата выпуска: апрель 2026</t>
        </is>
      </c>
    </row>
    <row r="7">
      <c r="B7" s="4" t="inlineStr">
        <is>
          <t>Лицензия: CC BY 4.0 — используй, дополняй, не выдавай за своё без ссылки.</t>
        </is>
      </c>
    </row>
    <row r="9">
      <c r="B9" s="5" t="inlineStr">
        <is>
          <t>Что внутри</t>
        </is>
      </c>
    </row>
    <row r="10">
      <c r="B10" s="6" t="inlineStr">
        <is>
          <t>• Данные</t>
        </is>
      </c>
      <c r="C10" s="7" t="inlineStr">
        <is>
          <t>Выгрузка из CRM: клиент, первая покупка, событие, сумма</t>
        </is>
      </c>
    </row>
    <row r="11">
      <c r="B11" s="6" t="inlineStr">
        <is>
          <t>• Удержание</t>
        </is>
      </c>
      <c r="C11" s="7" t="inlineStr">
        <is>
          <t>Треугольник: доля клиентов когорты, вернувшихся на M1, M2, ...</t>
        </is>
      </c>
    </row>
    <row r="12">
      <c r="B12" s="6" t="inlineStr">
        <is>
          <t>• Выручка</t>
        </is>
      </c>
      <c r="C12" s="7" t="inlineStr">
        <is>
          <t>Тот же треугольник в деньгах — накопленный LTV когорты</t>
        </is>
      </c>
    </row>
    <row r="13">
      <c r="B13" s="6" t="inlineStr">
        <is>
          <t>• Как читать</t>
        </is>
      </c>
      <c r="C13" s="7" t="inlineStr">
        <is>
          <t>Строка, столбец, диагональ — три разных вопроса</t>
        </is>
      </c>
    </row>
    <row r="14">
      <c r="B14" s="6" t="inlineStr">
        <is>
          <t>• Отчёт</t>
        </is>
      </c>
      <c r="C14" s="7" t="inlineStr">
        <is>
          <t>Пять строк для руководителя</t>
        </is>
      </c>
    </row>
    <row r="16">
      <c r="B16" s="5" t="inlineStr">
        <is>
          <t>Как заполнять</t>
        </is>
      </c>
    </row>
    <row r="17">
      <c r="B17" s="8" t="inlineStr">
        <is>
          <t>Серые ячейки — пример, переписывай под себя. Жёлтым выделены ключевые поля.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03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20" customWidth="1" min="3" max="3"/>
    <col width="14" customWidth="1" min="4" max="4"/>
    <col width="22" customWidth="1" min="5" max="5"/>
    <col width="18" customWidth="1" min="6" max="6"/>
  </cols>
  <sheetData>
    <row r="1">
      <c r="A1" s="9" t="inlineStr">
        <is>
          <t>Сюда вставляется выгрузка из CRM или биллинга. Одна строка — одно событие (заказ, оплата, продление). Колонки E и F считаются формулами, их трогать не нужно.</t>
        </is>
      </c>
    </row>
    <row r="3" ht="32" customHeight="1">
      <c r="A3" s="10" t="inlineStr">
        <is>
          <t>Клиент</t>
        </is>
      </c>
      <c r="B3" s="10" t="inlineStr">
        <is>
          <t>Дата первой покупки</t>
        </is>
      </c>
      <c r="C3" s="10" t="inlineStr">
        <is>
          <t>Дата события</t>
        </is>
      </c>
      <c r="D3" s="10" t="inlineStr">
        <is>
          <t>Сумма</t>
        </is>
      </c>
      <c r="E3" s="10" t="inlineStr">
        <is>
          <t>Возраст, мес (формула)</t>
        </is>
      </c>
      <c r="F3" s="10" t="inlineStr">
        <is>
          <t>Ключ когорты (формула)</t>
        </is>
      </c>
    </row>
    <row r="4">
      <c r="A4" s="11" t="inlineStr">
        <is>
          <t>C-001</t>
        </is>
      </c>
      <c r="B4" s="12" t="n">
        <v>46034</v>
      </c>
      <c r="C4" s="12" t="n">
        <v>46034</v>
      </c>
      <c r="D4" s="13" t="n">
        <v>4900</v>
      </c>
      <c r="E4" s="14">
        <f>(YEAR(C4)-YEAR(B4))*12+(MONTH(C4)-MONTH(B4))</f>
        <v/>
      </c>
      <c r="F4" s="14">
        <f>YEAR(B4)*100+MONTH(B4)</f>
        <v/>
      </c>
    </row>
    <row r="5">
      <c r="A5" s="15" t="inlineStr">
        <is>
          <t>C-001</t>
        </is>
      </c>
      <c r="B5" s="16" t="n">
        <v>46034</v>
      </c>
      <c r="C5" s="16" t="n">
        <v>46061</v>
      </c>
      <c r="D5" s="17" t="n">
        <v>3200</v>
      </c>
      <c r="E5" s="18">
        <f>(YEAR(C5)-YEAR(B5))*12+(MONTH(C5)-MONTH(B5))</f>
        <v/>
      </c>
      <c r="F5" s="18">
        <f>YEAR(B5)*100+MONTH(B5)</f>
        <v/>
      </c>
    </row>
    <row r="6">
      <c r="A6" s="11" t="inlineStr">
        <is>
          <t>C-001</t>
        </is>
      </c>
      <c r="B6" s="12" t="n">
        <v>46034</v>
      </c>
      <c r="C6" s="12" t="n">
        <v>46131</v>
      </c>
      <c r="D6" s="13" t="n">
        <v>5100</v>
      </c>
      <c r="E6" s="14">
        <f>(YEAR(C6)-YEAR(B6))*12+(MONTH(C6)-MONTH(B6))</f>
        <v/>
      </c>
      <c r="F6" s="14">
        <f>YEAR(B6)*100+MONTH(B6)</f>
        <v/>
      </c>
    </row>
    <row r="7">
      <c r="A7" s="15" t="inlineStr">
        <is>
          <t>C-002</t>
        </is>
      </c>
      <c r="B7" s="16" t="n">
        <v>46042</v>
      </c>
      <c r="C7" s="16" t="n">
        <v>46042</v>
      </c>
      <c r="D7" s="17" t="n">
        <v>7300</v>
      </c>
      <c r="E7" s="18">
        <f>(YEAR(C7)-YEAR(B7))*12+(MONTH(C7)-MONTH(B7))</f>
        <v/>
      </c>
      <c r="F7" s="18">
        <f>YEAR(B7)*100+MONTH(B7)</f>
        <v/>
      </c>
    </row>
    <row r="8">
      <c r="A8" s="11" t="inlineStr">
        <is>
          <t>C-002</t>
        </is>
      </c>
      <c r="B8" s="12" t="n">
        <v>46042</v>
      </c>
      <c r="C8" s="12" t="n">
        <v>46083</v>
      </c>
      <c r="D8" s="13" t="n">
        <v>2600</v>
      </c>
      <c r="E8" s="14">
        <f>(YEAR(C8)-YEAR(B8))*12+(MONTH(C8)-MONTH(B8))</f>
        <v/>
      </c>
      <c r="F8" s="14">
        <f>YEAR(B8)*100+MONTH(B8)</f>
        <v/>
      </c>
    </row>
    <row r="9">
      <c r="A9" s="15" t="inlineStr">
        <is>
          <t>C-003</t>
        </is>
      </c>
      <c r="B9" s="16" t="n">
        <v>46050</v>
      </c>
      <c r="C9" s="16" t="n">
        <v>46050</v>
      </c>
      <c r="D9" s="17" t="n">
        <v>3100</v>
      </c>
      <c r="E9" s="18">
        <f>(YEAR(C9)-YEAR(B9))*12+(MONTH(C9)-MONTH(B9))</f>
        <v/>
      </c>
      <c r="F9" s="18">
        <f>YEAR(B9)*100+MONTH(B9)</f>
        <v/>
      </c>
    </row>
    <row r="10">
      <c r="A10" s="11" t="inlineStr">
        <is>
          <t>C-004</t>
        </is>
      </c>
      <c r="B10" s="12" t="n">
        <v>46056</v>
      </c>
      <c r="C10" s="12" t="n">
        <v>46056</v>
      </c>
      <c r="D10" s="13" t="n">
        <v>8800</v>
      </c>
      <c r="E10" s="14">
        <f>(YEAR(C10)-YEAR(B10))*12+(MONTH(C10)-MONTH(B10))</f>
        <v/>
      </c>
      <c r="F10" s="14">
        <f>YEAR(B10)*100+MONTH(B10)</f>
        <v/>
      </c>
    </row>
    <row r="11">
      <c r="A11" s="15" t="inlineStr">
        <is>
          <t>C-004</t>
        </is>
      </c>
      <c r="B11" s="16" t="n">
        <v>46056</v>
      </c>
      <c r="C11" s="16" t="n">
        <v>46092</v>
      </c>
      <c r="D11" s="17" t="n">
        <v>4200</v>
      </c>
      <c r="E11" s="18">
        <f>(YEAR(C11)-YEAR(B11))*12+(MONTH(C11)-MONTH(B11))</f>
        <v/>
      </c>
      <c r="F11" s="18">
        <f>YEAR(B11)*100+MONTH(B11)</f>
        <v/>
      </c>
    </row>
    <row r="12">
      <c r="A12" s="11" t="inlineStr">
        <is>
          <t>C-004</t>
        </is>
      </c>
      <c r="B12" s="12" t="n">
        <v>46056</v>
      </c>
      <c r="C12" s="12" t="n">
        <v>46148</v>
      </c>
      <c r="D12" s="13" t="n">
        <v>6400</v>
      </c>
      <c r="E12" s="14">
        <f>(YEAR(C12)-YEAR(B12))*12+(MONTH(C12)-MONTH(B12))</f>
        <v/>
      </c>
      <c r="F12" s="14">
        <f>YEAR(B12)*100+MONTH(B12)</f>
        <v/>
      </c>
    </row>
    <row r="13">
      <c r="A13" s="15" t="inlineStr">
        <is>
          <t>C-005</t>
        </is>
      </c>
      <c r="B13" s="16" t="n">
        <v>46067</v>
      </c>
      <c r="C13" s="16" t="n">
        <v>46067</v>
      </c>
      <c r="D13" s="17" t="n">
        <v>2900</v>
      </c>
      <c r="E13" s="18">
        <f>(YEAR(C13)-YEAR(B13))*12+(MONTH(C13)-MONTH(B13))</f>
        <v/>
      </c>
      <c r="F13" s="18">
        <f>YEAR(B13)*100+MONTH(B13)</f>
        <v/>
      </c>
    </row>
    <row r="14">
      <c r="A14" s="11" t="inlineStr">
        <is>
          <t>C-006</t>
        </is>
      </c>
      <c r="B14" s="12" t="n">
        <v>46075</v>
      </c>
      <c r="C14" s="12" t="n">
        <v>46075</v>
      </c>
      <c r="D14" s="13" t="n">
        <v>5600</v>
      </c>
      <c r="E14" s="14">
        <f>(YEAR(C14)-YEAR(B14))*12+(MONTH(C14)-MONTH(B14))</f>
        <v/>
      </c>
      <c r="F14" s="14">
        <f>YEAR(B14)*100+MONTH(B14)</f>
        <v/>
      </c>
    </row>
    <row r="15">
      <c r="A15" s="15" t="inlineStr">
        <is>
          <t>C-006</t>
        </is>
      </c>
      <c r="B15" s="16" t="n">
        <v>46075</v>
      </c>
      <c r="C15" s="16" t="n">
        <v>46113</v>
      </c>
      <c r="D15" s="17" t="n">
        <v>3300</v>
      </c>
      <c r="E15" s="18">
        <f>(YEAR(C15)-YEAR(B15))*12+(MONTH(C15)-MONTH(B15))</f>
        <v/>
      </c>
      <c r="F15" s="18">
        <f>YEAR(B15)*100+MONTH(B15)</f>
        <v/>
      </c>
    </row>
    <row r="16">
      <c r="A16" s="11" t="inlineStr">
        <is>
          <t>C-007</t>
        </is>
      </c>
      <c r="B16" s="12" t="n">
        <v>46086</v>
      </c>
      <c r="C16" s="12" t="n">
        <v>46086</v>
      </c>
      <c r="D16" s="13" t="n">
        <v>4100</v>
      </c>
      <c r="E16" s="14">
        <f>(YEAR(C16)-YEAR(B16))*12+(MONTH(C16)-MONTH(B16))</f>
        <v/>
      </c>
      <c r="F16" s="14">
        <f>YEAR(B16)*100+MONTH(B16)</f>
        <v/>
      </c>
    </row>
    <row r="17">
      <c r="A17" s="15" t="inlineStr">
        <is>
          <t>C-008</t>
        </is>
      </c>
      <c r="B17" s="16" t="n">
        <v>46098</v>
      </c>
      <c r="C17" s="16" t="n">
        <v>46098</v>
      </c>
      <c r="D17" s="17" t="n">
        <v>9600</v>
      </c>
      <c r="E17" s="18">
        <f>(YEAR(C17)-YEAR(B17))*12+(MONTH(C17)-MONTH(B17))</f>
        <v/>
      </c>
      <c r="F17" s="18">
        <f>YEAR(B17)*100+MONTH(B17)</f>
        <v/>
      </c>
    </row>
    <row r="18">
      <c r="A18" s="11" t="inlineStr">
        <is>
          <t>C-008</t>
        </is>
      </c>
      <c r="B18" s="12" t="n">
        <v>46098</v>
      </c>
      <c r="C18" s="12" t="n">
        <v>46133</v>
      </c>
      <c r="D18" s="13" t="n">
        <v>5200</v>
      </c>
      <c r="E18" s="14">
        <f>(YEAR(C18)-YEAR(B18))*12+(MONTH(C18)-MONTH(B18))</f>
        <v/>
      </c>
      <c r="F18" s="14">
        <f>YEAR(B18)*100+MONTH(B18)</f>
        <v/>
      </c>
    </row>
    <row r="19">
      <c r="A19" s="15" t="inlineStr">
        <is>
          <t>C-009</t>
        </is>
      </c>
      <c r="B19" s="16" t="n">
        <v>46110</v>
      </c>
      <c r="C19" s="16" t="n">
        <v>46110</v>
      </c>
      <c r="D19" s="17" t="n">
        <v>3700</v>
      </c>
      <c r="E19" s="18">
        <f>(YEAR(C19)-YEAR(B19))*12+(MONTH(C19)-MONTH(B19))</f>
        <v/>
      </c>
      <c r="F19" s="18">
        <f>YEAR(B19)*100+MONTH(B19)</f>
        <v/>
      </c>
    </row>
    <row r="20">
      <c r="E20" s="18">
        <f>IF(B20="","",(YEAR(C20)-YEAR(B20))*12+(MONTH(C20)-MONTH(B20)))</f>
        <v/>
      </c>
      <c r="F20" s="18">
        <f>IF(B20="","",YEAR(B20)*100+MONTH(B20))</f>
        <v/>
      </c>
    </row>
    <row r="21">
      <c r="E21" s="18">
        <f>IF(B21="","",(YEAR(C21)-YEAR(B21))*12+(MONTH(C21)-MONTH(B21)))</f>
        <v/>
      </c>
      <c r="F21" s="18">
        <f>IF(B21="","",YEAR(B21)*100+MONTH(B21))</f>
        <v/>
      </c>
    </row>
    <row r="22">
      <c r="E22" s="18">
        <f>IF(B22="","",(YEAR(C22)-YEAR(B22))*12+(MONTH(C22)-MONTH(B22)))</f>
        <v/>
      </c>
      <c r="F22" s="18">
        <f>IF(B22="","",YEAR(B22)*100+MONTH(B22))</f>
        <v/>
      </c>
    </row>
    <row r="23">
      <c r="E23" s="18">
        <f>IF(B23="","",(YEAR(C23)-YEAR(B23))*12+(MONTH(C23)-MONTH(B23)))</f>
        <v/>
      </c>
      <c r="F23" s="18">
        <f>IF(B23="","",YEAR(B23)*100+MONTH(B23))</f>
        <v/>
      </c>
    </row>
    <row r="24">
      <c r="E24" s="18">
        <f>IF(B24="","",(YEAR(C24)-YEAR(B24))*12+(MONTH(C24)-MONTH(B24)))</f>
        <v/>
      </c>
      <c r="F24" s="18">
        <f>IF(B24="","",YEAR(B24)*100+MONTH(B24))</f>
        <v/>
      </c>
    </row>
    <row r="25">
      <c r="E25" s="18">
        <f>IF(B25="","",(YEAR(C25)-YEAR(B25))*12+(MONTH(C25)-MONTH(B25)))</f>
        <v/>
      </c>
      <c r="F25" s="18">
        <f>IF(B25="","",YEAR(B25)*100+MONTH(B25))</f>
        <v/>
      </c>
    </row>
    <row r="26">
      <c r="E26" s="18">
        <f>IF(B26="","",(YEAR(C26)-YEAR(B26))*12+(MONTH(C26)-MONTH(B26)))</f>
        <v/>
      </c>
      <c r="F26" s="18">
        <f>IF(B26="","",YEAR(B26)*100+MONTH(B26))</f>
        <v/>
      </c>
    </row>
    <row r="27">
      <c r="E27" s="18">
        <f>IF(B27="","",(YEAR(C27)-YEAR(B27))*12+(MONTH(C27)-MONTH(B27)))</f>
        <v/>
      </c>
      <c r="F27" s="18">
        <f>IF(B27="","",YEAR(B27)*100+MONTH(B27))</f>
        <v/>
      </c>
    </row>
    <row r="28">
      <c r="E28" s="18">
        <f>IF(B28="","",(YEAR(C28)-YEAR(B28))*12+(MONTH(C28)-MONTH(B28)))</f>
        <v/>
      </c>
      <c r="F28" s="18">
        <f>IF(B28="","",YEAR(B28)*100+MONTH(B28))</f>
        <v/>
      </c>
    </row>
    <row r="29">
      <c r="E29" s="18">
        <f>IF(B29="","",(YEAR(C29)-YEAR(B29))*12+(MONTH(C29)-MONTH(B29)))</f>
        <v/>
      </c>
      <c r="F29" s="18">
        <f>IF(B29="","",YEAR(B29)*100+MONTH(B29))</f>
        <v/>
      </c>
    </row>
    <row r="30">
      <c r="E30" s="18">
        <f>IF(B30="","",(YEAR(C30)-YEAR(B30))*12+(MONTH(C30)-MONTH(B30)))</f>
        <v/>
      </c>
      <c r="F30" s="18">
        <f>IF(B30="","",YEAR(B30)*100+MONTH(B30))</f>
        <v/>
      </c>
    </row>
    <row r="31">
      <c r="E31" s="18">
        <f>IF(B31="","",(YEAR(C31)-YEAR(B31))*12+(MONTH(C31)-MONTH(B31)))</f>
        <v/>
      </c>
      <c r="F31" s="18">
        <f>IF(B31="","",YEAR(B31)*100+MONTH(B31))</f>
        <v/>
      </c>
    </row>
    <row r="32">
      <c r="E32" s="18">
        <f>IF(B32="","",(YEAR(C32)-YEAR(B32))*12+(MONTH(C32)-MONTH(B32)))</f>
        <v/>
      </c>
      <c r="F32" s="18">
        <f>IF(B32="","",YEAR(B32)*100+MONTH(B32))</f>
        <v/>
      </c>
    </row>
    <row r="33">
      <c r="E33" s="18">
        <f>IF(B33="","",(YEAR(C33)-YEAR(B33))*12+(MONTH(C33)-MONTH(B33)))</f>
        <v/>
      </c>
      <c r="F33" s="18">
        <f>IF(B33="","",YEAR(B33)*100+MONTH(B33))</f>
        <v/>
      </c>
    </row>
    <row r="34">
      <c r="E34" s="18">
        <f>IF(B34="","",(YEAR(C34)-YEAR(B34))*12+(MONTH(C34)-MONTH(B34)))</f>
        <v/>
      </c>
      <c r="F34" s="18">
        <f>IF(B34="","",YEAR(B34)*100+MONTH(B34))</f>
        <v/>
      </c>
    </row>
    <row r="35">
      <c r="E35" s="18">
        <f>IF(B35="","",(YEAR(C35)-YEAR(B35))*12+(MONTH(C35)-MONTH(B35)))</f>
        <v/>
      </c>
      <c r="F35" s="18">
        <f>IF(B35="","",YEAR(B35)*100+MONTH(B35))</f>
        <v/>
      </c>
    </row>
    <row r="36">
      <c r="E36" s="18">
        <f>IF(B36="","",(YEAR(C36)-YEAR(B36))*12+(MONTH(C36)-MONTH(B36)))</f>
        <v/>
      </c>
      <c r="F36" s="18">
        <f>IF(B36="","",YEAR(B36)*100+MONTH(B36))</f>
        <v/>
      </c>
    </row>
    <row r="37">
      <c r="E37" s="18">
        <f>IF(B37="","",(YEAR(C37)-YEAR(B37))*12+(MONTH(C37)-MONTH(B37)))</f>
        <v/>
      </c>
      <c r="F37" s="18">
        <f>IF(B37="","",YEAR(B37)*100+MONTH(B37))</f>
        <v/>
      </c>
    </row>
    <row r="38">
      <c r="E38" s="18">
        <f>IF(B38="","",(YEAR(C38)-YEAR(B38))*12+(MONTH(C38)-MONTH(B38)))</f>
        <v/>
      </c>
      <c r="F38" s="18">
        <f>IF(B38="","",YEAR(B38)*100+MONTH(B38))</f>
        <v/>
      </c>
    </row>
    <row r="39">
      <c r="E39" s="18">
        <f>IF(B39="","",(YEAR(C39)-YEAR(B39))*12+(MONTH(C39)-MONTH(B39)))</f>
        <v/>
      </c>
      <c r="F39" s="18">
        <f>IF(B39="","",YEAR(B39)*100+MONTH(B39))</f>
        <v/>
      </c>
    </row>
    <row r="40">
      <c r="E40" s="18">
        <f>IF(B40="","",(YEAR(C40)-YEAR(B40))*12+(MONTH(C40)-MONTH(B40)))</f>
        <v/>
      </c>
      <c r="F40" s="18">
        <f>IF(B40="","",YEAR(B40)*100+MONTH(B40))</f>
        <v/>
      </c>
    </row>
    <row r="41">
      <c r="E41" s="18">
        <f>IF(B41="","",(YEAR(C41)-YEAR(B41))*12+(MONTH(C41)-MONTH(B41)))</f>
        <v/>
      </c>
      <c r="F41" s="18">
        <f>IF(B41="","",YEAR(B41)*100+MONTH(B41))</f>
        <v/>
      </c>
    </row>
    <row r="42">
      <c r="E42" s="18">
        <f>IF(B42="","",(YEAR(C42)-YEAR(B42))*12+(MONTH(C42)-MONTH(B42)))</f>
        <v/>
      </c>
      <c r="F42" s="18">
        <f>IF(B42="","",YEAR(B42)*100+MONTH(B42))</f>
        <v/>
      </c>
    </row>
    <row r="43">
      <c r="E43" s="18">
        <f>IF(B43="","",(YEAR(C43)-YEAR(B43))*12+(MONTH(C43)-MONTH(B43)))</f>
        <v/>
      </c>
      <c r="F43" s="18">
        <f>IF(B43="","",YEAR(B43)*100+MONTH(B43))</f>
        <v/>
      </c>
    </row>
    <row r="44">
      <c r="E44" s="18">
        <f>IF(B44="","",(YEAR(C44)-YEAR(B44))*12+(MONTH(C44)-MONTH(B44)))</f>
        <v/>
      </c>
      <c r="F44" s="18">
        <f>IF(B44="","",YEAR(B44)*100+MONTH(B44))</f>
        <v/>
      </c>
    </row>
    <row r="45">
      <c r="E45" s="18">
        <f>IF(B45="","",(YEAR(C45)-YEAR(B45))*12+(MONTH(C45)-MONTH(B45)))</f>
        <v/>
      </c>
      <c r="F45" s="18">
        <f>IF(B45="","",YEAR(B45)*100+MONTH(B45))</f>
        <v/>
      </c>
    </row>
    <row r="46">
      <c r="E46" s="18">
        <f>IF(B46="","",(YEAR(C46)-YEAR(B46))*12+(MONTH(C46)-MONTH(B46)))</f>
        <v/>
      </c>
      <c r="F46" s="18">
        <f>IF(B46="","",YEAR(B46)*100+MONTH(B46))</f>
        <v/>
      </c>
    </row>
    <row r="47">
      <c r="E47" s="18">
        <f>IF(B47="","",(YEAR(C47)-YEAR(B47))*12+(MONTH(C47)-MONTH(B47)))</f>
        <v/>
      </c>
      <c r="F47" s="18">
        <f>IF(B47="","",YEAR(B47)*100+MONTH(B47))</f>
        <v/>
      </c>
    </row>
    <row r="48">
      <c r="E48" s="18">
        <f>IF(B48="","",(YEAR(C48)-YEAR(B48))*12+(MONTH(C48)-MONTH(B48)))</f>
        <v/>
      </c>
      <c r="F48" s="18">
        <f>IF(B48="","",YEAR(B48)*100+MONTH(B48))</f>
        <v/>
      </c>
    </row>
    <row r="49">
      <c r="E49" s="18">
        <f>IF(B49="","",(YEAR(C49)-YEAR(B49))*12+(MONTH(C49)-MONTH(B49)))</f>
        <v/>
      </c>
      <c r="F49" s="18">
        <f>IF(B49="","",YEAR(B49)*100+MONTH(B49))</f>
        <v/>
      </c>
    </row>
    <row r="50">
      <c r="E50" s="18">
        <f>IF(B50="","",(YEAR(C50)-YEAR(B50))*12+(MONTH(C50)-MONTH(B50)))</f>
        <v/>
      </c>
      <c r="F50" s="18">
        <f>IF(B50="","",YEAR(B50)*100+MONTH(B50))</f>
        <v/>
      </c>
    </row>
    <row r="51">
      <c r="E51" s="18">
        <f>IF(B51="","",(YEAR(C51)-YEAR(B51))*12+(MONTH(C51)-MONTH(B51)))</f>
        <v/>
      </c>
      <c r="F51" s="18">
        <f>IF(B51="","",YEAR(B51)*100+MONTH(B51))</f>
        <v/>
      </c>
    </row>
    <row r="52">
      <c r="E52" s="18">
        <f>IF(B52="","",(YEAR(C52)-YEAR(B52))*12+(MONTH(C52)-MONTH(B52)))</f>
        <v/>
      </c>
      <c r="F52" s="18">
        <f>IF(B52="","",YEAR(B52)*100+MONTH(B52))</f>
        <v/>
      </c>
    </row>
    <row r="53">
      <c r="E53" s="18">
        <f>IF(B53="","",(YEAR(C53)-YEAR(B53))*12+(MONTH(C53)-MONTH(B53)))</f>
        <v/>
      </c>
      <c r="F53" s="18">
        <f>IF(B53="","",YEAR(B53)*100+MONTH(B53))</f>
        <v/>
      </c>
    </row>
    <row r="54">
      <c r="E54" s="18">
        <f>IF(B54="","",(YEAR(C54)-YEAR(B54))*12+(MONTH(C54)-MONTH(B54)))</f>
        <v/>
      </c>
      <c r="F54" s="18">
        <f>IF(B54="","",YEAR(B54)*100+MONTH(B54))</f>
        <v/>
      </c>
    </row>
    <row r="55">
      <c r="E55" s="18">
        <f>IF(B55="","",(YEAR(C55)-YEAR(B55))*12+(MONTH(C55)-MONTH(B55)))</f>
        <v/>
      </c>
      <c r="F55" s="18">
        <f>IF(B55="","",YEAR(B55)*100+MONTH(B55))</f>
        <v/>
      </c>
    </row>
    <row r="56">
      <c r="E56" s="18">
        <f>IF(B56="","",(YEAR(C56)-YEAR(B56))*12+(MONTH(C56)-MONTH(B56)))</f>
        <v/>
      </c>
      <c r="F56" s="18">
        <f>IF(B56="","",YEAR(B56)*100+MONTH(B56))</f>
        <v/>
      </c>
    </row>
    <row r="57">
      <c r="E57" s="18">
        <f>IF(B57="","",(YEAR(C57)-YEAR(B57))*12+(MONTH(C57)-MONTH(B57)))</f>
        <v/>
      </c>
      <c r="F57" s="18">
        <f>IF(B57="","",YEAR(B57)*100+MONTH(B57))</f>
        <v/>
      </c>
    </row>
    <row r="58">
      <c r="E58" s="18">
        <f>IF(B58="","",(YEAR(C58)-YEAR(B58))*12+(MONTH(C58)-MONTH(B58)))</f>
        <v/>
      </c>
      <c r="F58" s="18">
        <f>IF(B58="","",YEAR(B58)*100+MONTH(B58))</f>
        <v/>
      </c>
    </row>
    <row r="59">
      <c r="E59" s="18">
        <f>IF(B59="","",(YEAR(C59)-YEAR(B59))*12+(MONTH(C59)-MONTH(B59)))</f>
        <v/>
      </c>
      <c r="F59" s="18">
        <f>IF(B59="","",YEAR(B59)*100+MONTH(B59))</f>
        <v/>
      </c>
    </row>
    <row r="60">
      <c r="E60" s="18">
        <f>IF(B60="","",(YEAR(C60)-YEAR(B60))*12+(MONTH(C60)-MONTH(B60)))</f>
        <v/>
      </c>
      <c r="F60" s="18">
        <f>IF(B60="","",YEAR(B60)*100+MONTH(B60))</f>
        <v/>
      </c>
    </row>
    <row r="61">
      <c r="E61" s="18">
        <f>IF(B61="","",(YEAR(C61)-YEAR(B61))*12+(MONTH(C61)-MONTH(B61)))</f>
        <v/>
      </c>
      <c r="F61" s="18">
        <f>IF(B61="","",YEAR(B61)*100+MONTH(B61))</f>
        <v/>
      </c>
    </row>
    <row r="62">
      <c r="E62" s="18">
        <f>IF(B62="","",(YEAR(C62)-YEAR(B62))*12+(MONTH(C62)-MONTH(B62)))</f>
        <v/>
      </c>
      <c r="F62" s="18">
        <f>IF(B62="","",YEAR(B62)*100+MONTH(B62))</f>
        <v/>
      </c>
    </row>
    <row r="63">
      <c r="E63" s="18">
        <f>IF(B63="","",(YEAR(C63)-YEAR(B63))*12+(MONTH(C63)-MONTH(B63)))</f>
        <v/>
      </c>
      <c r="F63" s="18">
        <f>IF(B63="","",YEAR(B63)*100+MONTH(B63))</f>
        <v/>
      </c>
    </row>
    <row r="64">
      <c r="E64" s="18">
        <f>IF(B64="","",(YEAR(C64)-YEAR(B64))*12+(MONTH(C64)-MONTH(B64)))</f>
        <v/>
      </c>
      <c r="F64" s="18">
        <f>IF(B64="","",YEAR(B64)*100+MONTH(B64))</f>
        <v/>
      </c>
    </row>
    <row r="65">
      <c r="E65" s="18">
        <f>IF(B65="","",(YEAR(C65)-YEAR(B65))*12+(MONTH(C65)-MONTH(B65)))</f>
        <v/>
      </c>
      <c r="F65" s="18">
        <f>IF(B65="","",YEAR(B65)*100+MONTH(B65))</f>
        <v/>
      </c>
    </row>
    <row r="66">
      <c r="E66" s="18">
        <f>IF(B66="","",(YEAR(C66)-YEAR(B66))*12+(MONTH(C66)-MONTH(B66)))</f>
        <v/>
      </c>
      <c r="F66" s="18">
        <f>IF(B66="","",YEAR(B66)*100+MONTH(B66))</f>
        <v/>
      </c>
    </row>
    <row r="67">
      <c r="E67" s="18">
        <f>IF(B67="","",(YEAR(C67)-YEAR(B67))*12+(MONTH(C67)-MONTH(B67)))</f>
        <v/>
      </c>
      <c r="F67" s="18">
        <f>IF(B67="","",YEAR(B67)*100+MONTH(B67))</f>
        <v/>
      </c>
    </row>
    <row r="68">
      <c r="E68" s="18">
        <f>IF(B68="","",(YEAR(C68)-YEAR(B68))*12+(MONTH(C68)-MONTH(B68)))</f>
        <v/>
      </c>
      <c r="F68" s="18">
        <f>IF(B68="","",YEAR(B68)*100+MONTH(B68))</f>
        <v/>
      </c>
    </row>
    <row r="69">
      <c r="E69" s="18">
        <f>IF(B69="","",(YEAR(C69)-YEAR(B69))*12+(MONTH(C69)-MONTH(B69)))</f>
        <v/>
      </c>
      <c r="F69" s="18">
        <f>IF(B69="","",YEAR(B69)*100+MONTH(B69))</f>
        <v/>
      </c>
    </row>
    <row r="70">
      <c r="E70" s="18">
        <f>IF(B70="","",(YEAR(C70)-YEAR(B70))*12+(MONTH(C70)-MONTH(B70)))</f>
        <v/>
      </c>
      <c r="F70" s="18">
        <f>IF(B70="","",YEAR(B70)*100+MONTH(B70))</f>
        <v/>
      </c>
    </row>
    <row r="71">
      <c r="E71" s="18">
        <f>IF(B71="","",(YEAR(C71)-YEAR(B71))*12+(MONTH(C71)-MONTH(B71)))</f>
        <v/>
      </c>
      <c r="F71" s="18">
        <f>IF(B71="","",YEAR(B71)*100+MONTH(B71))</f>
        <v/>
      </c>
    </row>
    <row r="72">
      <c r="E72" s="18">
        <f>IF(B72="","",(YEAR(C72)-YEAR(B72))*12+(MONTH(C72)-MONTH(B72)))</f>
        <v/>
      </c>
      <c r="F72" s="18">
        <f>IF(B72="","",YEAR(B72)*100+MONTH(B72))</f>
        <v/>
      </c>
    </row>
    <row r="73">
      <c r="E73" s="18">
        <f>IF(B73="","",(YEAR(C73)-YEAR(B73))*12+(MONTH(C73)-MONTH(B73)))</f>
        <v/>
      </c>
      <c r="F73" s="18">
        <f>IF(B73="","",YEAR(B73)*100+MONTH(B73))</f>
        <v/>
      </c>
    </row>
    <row r="74">
      <c r="E74" s="18">
        <f>IF(B74="","",(YEAR(C74)-YEAR(B74))*12+(MONTH(C74)-MONTH(B74)))</f>
        <v/>
      </c>
      <c r="F74" s="18">
        <f>IF(B74="","",YEAR(B74)*100+MONTH(B74))</f>
        <v/>
      </c>
    </row>
    <row r="75">
      <c r="E75" s="18">
        <f>IF(B75="","",(YEAR(C75)-YEAR(B75))*12+(MONTH(C75)-MONTH(B75)))</f>
        <v/>
      </c>
      <c r="F75" s="18">
        <f>IF(B75="","",YEAR(B75)*100+MONTH(B75))</f>
        <v/>
      </c>
    </row>
    <row r="76">
      <c r="E76" s="18">
        <f>IF(B76="","",(YEAR(C76)-YEAR(B76))*12+(MONTH(C76)-MONTH(B76)))</f>
        <v/>
      </c>
      <c r="F76" s="18">
        <f>IF(B76="","",YEAR(B76)*100+MONTH(B76))</f>
        <v/>
      </c>
    </row>
    <row r="77">
      <c r="E77" s="18">
        <f>IF(B77="","",(YEAR(C77)-YEAR(B77))*12+(MONTH(C77)-MONTH(B77)))</f>
        <v/>
      </c>
      <c r="F77" s="18">
        <f>IF(B77="","",YEAR(B77)*100+MONTH(B77))</f>
        <v/>
      </c>
    </row>
    <row r="78">
      <c r="E78" s="18">
        <f>IF(B78="","",(YEAR(C78)-YEAR(B78))*12+(MONTH(C78)-MONTH(B78)))</f>
        <v/>
      </c>
      <c r="F78" s="18">
        <f>IF(B78="","",YEAR(B78)*100+MONTH(B78))</f>
        <v/>
      </c>
    </row>
    <row r="79">
      <c r="E79" s="18">
        <f>IF(B79="","",(YEAR(C79)-YEAR(B79))*12+(MONTH(C79)-MONTH(B79)))</f>
        <v/>
      </c>
      <c r="F79" s="18">
        <f>IF(B79="","",YEAR(B79)*100+MONTH(B79))</f>
        <v/>
      </c>
    </row>
    <row r="80">
      <c r="E80" s="18">
        <f>IF(B80="","",(YEAR(C80)-YEAR(B80))*12+(MONTH(C80)-MONTH(B80)))</f>
        <v/>
      </c>
      <c r="F80" s="18">
        <f>IF(B80="","",YEAR(B80)*100+MONTH(B80))</f>
        <v/>
      </c>
    </row>
    <row r="81">
      <c r="E81" s="18">
        <f>IF(B81="","",(YEAR(C81)-YEAR(B81))*12+(MONTH(C81)-MONTH(B81)))</f>
        <v/>
      </c>
      <c r="F81" s="18">
        <f>IF(B81="","",YEAR(B81)*100+MONTH(B81))</f>
        <v/>
      </c>
    </row>
    <row r="82">
      <c r="E82" s="18">
        <f>IF(B82="","",(YEAR(C82)-YEAR(B82))*12+(MONTH(C82)-MONTH(B82)))</f>
        <v/>
      </c>
      <c r="F82" s="18">
        <f>IF(B82="","",YEAR(B82)*100+MONTH(B82))</f>
        <v/>
      </c>
    </row>
    <row r="83">
      <c r="E83" s="18">
        <f>IF(B83="","",(YEAR(C83)-YEAR(B83))*12+(MONTH(C83)-MONTH(B83)))</f>
        <v/>
      </c>
      <c r="F83" s="18">
        <f>IF(B83="","",YEAR(B83)*100+MONTH(B83))</f>
        <v/>
      </c>
    </row>
    <row r="84">
      <c r="E84" s="18">
        <f>IF(B84="","",(YEAR(C84)-YEAR(B84))*12+(MONTH(C84)-MONTH(B84)))</f>
        <v/>
      </c>
      <c r="F84" s="18">
        <f>IF(B84="","",YEAR(B84)*100+MONTH(B84))</f>
        <v/>
      </c>
    </row>
    <row r="85">
      <c r="E85" s="18">
        <f>IF(B85="","",(YEAR(C85)-YEAR(B85))*12+(MONTH(C85)-MONTH(B85)))</f>
        <v/>
      </c>
      <c r="F85" s="18">
        <f>IF(B85="","",YEAR(B85)*100+MONTH(B85))</f>
        <v/>
      </c>
    </row>
    <row r="86">
      <c r="E86" s="18">
        <f>IF(B86="","",(YEAR(C86)-YEAR(B86))*12+(MONTH(C86)-MONTH(B86)))</f>
        <v/>
      </c>
      <c r="F86" s="18">
        <f>IF(B86="","",YEAR(B86)*100+MONTH(B86))</f>
        <v/>
      </c>
    </row>
    <row r="87">
      <c r="E87" s="18">
        <f>IF(B87="","",(YEAR(C87)-YEAR(B87))*12+(MONTH(C87)-MONTH(B87)))</f>
        <v/>
      </c>
      <c r="F87" s="18">
        <f>IF(B87="","",YEAR(B87)*100+MONTH(B87))</f>
        <v/>
      </c>
    </row>
    <row r="88">
      <c r="E88" s="18">
        <f>IF(B88="","",(YEAR(C88)-YEAR(B88))*12+(MONTH(C88)-MONTH(B88)))</f>
        <v/>
      </c>
      <c r="F88" s="18">
        <f>IF(B88="","",YEAR(B88)*100+MONTH(B88))</f>
        <v/>
      </c>
    </row>
    <row r="89">
      <c r="E89" s="18">
        <f>IF(B89="","",(YEAR(C89)-YEAR(B89))*12+(MONTH(C89)-MONTH(B89)))</f>
        <v/>
      </c>
      <c r="F89" s="18">
        <f>IF(B89="","",YEAR(B89)*100+MONTH(B89))</f>
        <v/>
      </c>
    </row>
    <row r="90">
      <c r="E90" s="18">
        <f>IF(B90="","",(YEAR(C90)-YEAR(B90))*12+(MONTH(C90)-MONTH(B90)))</f>
        <v/>
      </c>
      <c r="F90" s="18">
        <f>IF(B90="","",YEAR(B90)*100+MONTH(B90))</f>
        <v/>
      </c>
    </row>
    <row r="91">
      <c r="E91" s="18">
        <f>IF(B91="","",(YEAR(C91)-YEAR(B91))*12+(MONTH(C91)-MONTH(B91)))</f>
        <v/>
      </c>
      <c r="F91" s="18">
        <f>IF(B91="","",YEAR(B91)*100+MONTH(B91))</f>
        <v/>
      </c>
    </row>
    <row r="92">
      <c r="E92" s="18">
        <f>IF(B92="","",(YEAR(C92)-YEAR(B92))*12+(MONTH(C92)-MONTH(B92)))</f>
        <v/>
      </c>
      <c r="F92" s="18">
        <f>IF(B92="","",YEAR(B92)*100+MONTH(B92))</f>
        <v/>
      </c>
    </row>
    <row r="93">
      <c r="E93" s="18">
        <f>IF(B93="","",(YEAR(C93)-YEAR(B93))*12+(MONTH(C93)-MONTH(B93)))</f>
        <v/>
      </c>
      <c r="F93" s="18">
        <f>IF(B93="","",YEAR(B93)*100+MONTH(B93))</f>
        <v/>
      </c>
    </row>
    <row r="94">
      <c r="E94" s="18">
        <f>IF(B94="","",(YEAR(C94)-YEAR(B94))*12+(MONTH(C94)-MONTH(B94)))</f>
        <v/>
      </c>
      <c r="F94" s="18">
        <f>IF(B94="","",YEAR(B94)*100+MONTH(B94))</f>
        <v/>
      </c>
    </row>
    <row r="95">
      <c r="E95" s="18">
        <f>IF(B95="","",(YEAR(C95)-YEAR(B95))*12+(MONTH(C95)-MONTH(B95)))</f>
        <v/>
      </c>
      <c r="F95" s="18">
        <f>IF(B95="","",YEAR(B95)*100+MONTH(B95))</f>
        <v/>
      </c>
    </row>
    <row r="96">
      <c r="E96" s="18">
        <f>IF(B96="","",(YEAR(C96)-YEAR(B96))*12+(MONTH(C96)-MONTH(B96)))</f>
        <v/>
      </c>
      <c r="F96" s="18">
        <f>IF(B96="","",YEAR(B96)*100+MONTH(B96))</f>
        <v/>
      </c>
    </row>
    <row r="97">
      <c r="E97" s="18">
        <f>IF(B97="","",(YEAR(C97)-YEAR(B97))*12+(MONTH(C97)-MONTH(B97)))</f>
        <v/>
      </c>
      <c r="F97" s="18">
        <f>IF(B97="","",YEAR(B97)*100+MONTH(B97))</f>
        <v/>
      </c>
    </row>
    <row r="98">
      <c r="E98" s="18">
        <f>IF(B98="","",(YEAR(C98)-YEAR(B98))*12+(MONTH(C98)-MONTH(B98)))</f>
        <v/>
      </c>
      <c r="F98" s="18">
        <f>IF(B98="","",YEAR(B98)*100+MONTH(B98))</f>
        <v/>
      </c>
    </row>
    <row r="99">
      <c r="E99" s="18">
        <f>IF(B99="","",(YEAR(C99)-YEAR(B99))*12+(MONTH(C99)-MONTH(B99)))</f>
        <v/>
      </c>
      <c r="F99" s="18">
        <f>IF(B99="","",YEAR(B99)*100+MONTH(B99))</f>
        <v/>
      </c>
    </row>
    <row r="100">
      <c r="E100" s="18">
        <f>IF(B100="","",(YEAR(C100)-YEAR(B100))*12+(MONTH(C100)-MONTH(B100)))</f>
        <v/>
      </c>
      <c r="F100" s="18">
        <f>IF(B100="","",YEAR(B100)*100+MONTH(B100))</f>
        <v/>
      </c>
    </row>
    <row r="101">
      <c r="E101" s="18">
        <f>IF(B101="","",(YEAR(C101)-YEAR(B101))*12+(MONTH(C101)-MONTH(B101)))</f>
        <v/>
      </c>
      <c r="F101" s="18">
        <f>IF(B101="","",YEAR(B101)*100+MONTH(B101))</f>
        <v/>
      </c>
    </row>
    <row r="102">
      <c r="E102" s="18">
        <f>IF(B102="","",(YEAR(C102)-YEAR(B102))*12+(MONTH(C102)-MONTH(B102)))</f>
        <v/>
      </c>
      <c r="F102" s="18">
        <f>IF(B102="","",YEAR(B102)*100+MONTH(B102))</f>
        <v/>
      </c>
    </row>
    <row r="103">
      <c r="E103" s="18">
        <f>IF(B103="","",(YEAR(C103)-YEAR(B103))*12+(MONTH(C103)-MONTH(B103)))</f>
        <v/>
      </c>
      <c r="F103" s="18">
        <f>IF(B103="","",YEAR(B103)*100+MONTH(B103))</f>
        <v/>
      </c>
    </row>
    <row r="104">
      <c r="E104" s="18">
        <f>IF(B104="","",(YEAR(C104)-YEAR(B104))*12+(MONTH(C104)-MONTH(B104)))</f>
        <v/>
      </c>
      <c r="F104" s="18">
        <f>IF(B104="","",YEAR(B104)*100+MONTH(B104))</f>
        <v/>
      </c>
    </row>
    <row r="105">
      <c r="E105" s="18">
        <f>IF(B105="","",(YEAR(C105)-YEAR(B105))*12+(MONTH(C105)-MONTH(B105)))</f>
        <v/>
      </c>
      <c r="F105" s="18">
        <f>IF(B105="","",YEAR(B105)*100+MONTH(B105))</f>
        <v/>
      </c>
    </row>
    <row r="106">
      <c r="E106" s="18">
        <f>IF(B106="","",(YEAR(C106)-YEAR(B106))*12+(MONTH(C106)-MONTH(B106)))</f>
        <v/>
      </c>
      <c r="F106" s="18">
        <f>IF(B106="","",YEAR(B106)*100+MONTH(B106))</f>
        <v/>
      </c>
    </row>
    <row r="107">
      <c r="E107" s="18">
        <f>IF(B107="","",(YEAR(C107)-YEAR(B107))*12+(MONTH(C107)-MONTH(B107)))</f>
        <v/>
      </c>
      <c r="F107" s="18">
        <f>IF(B107="","",YEAR(B107)*100+MONTH(B107))</f>
        <v/>
      </c>
    </row>
    <row r="108">
      <c r="E108" s="18">
        <f>IF(B108="","",(YEAR(C108)-YEAR(B108))*12+(MONTH(C108)-MONTH(B108)))</f>
        <v/>
      </c>
      <c r="F108" s="18">
        <f>IF(B108="","",YEAR(B108)*100+MONTH(B108))</f>
        <v/>
      </c>
    </row>
    <row r="109">
      <c r="E109" s="18">
        <f>IF(B109="","",(YEAR(C109)-YEAR(B109))*12+(MONTH(C109)-MONTH(B109)))</f>
        <v/>
      </c>
      <c r="F109" s="18">
        <f>IF(B109="","",YEAR(B109)*100+MONTH(B109))</f>
        <v/>
      </c>
    </row>
    <row r="110">
      <c r="E110" s="18">
        <f>IF(B110="","",(YEAR(C110)-YEAR(B110))*12+(MONTH(C110)-MONTH(B110)))</f>
        <v/>
      </c>
      <c r="F110" s="18">
        <f>IF(B110="","",YEAR(B110)*100+MONTH(B110))</f>
        <v/>
      </c>
    </row>
    <row r="111">
      <c r="E111" s="18">
        <f>IF(B111="","",(YEAR(C111)-YEAR(B111))*12+(MONTH(C111)-MONTH(B111)))</f>
        <v/>
      </c>
      <c r="F111" s="18">
        <f>IF(B111="","",YEAR(B111)*100+MONTH(B111))</f>
        <v/>
      </c>
    </row>
    <row r="112">
      <c r="E112" s="18">
        <f>IF(B112="","",(YEAR(C112)-YEAR(B112))*12+(MONTH(C112)-MONTH(B112)))</f>
        <v/>
      </c>
      <c r="F112" s="18">
        <f>IF(B112="","",YEAR(B112)*100+MONTH(B112))</f>
        <v/>
      </c>
    </row>
    <row r="113">
      <c r="E113" s="18">
        <f>IF(B113="","",(YEAR(C113)-YEAR(B113))*12+(MONTH(C113)-MONTH(B113)))</f>
        <v/>
      </c>
      <c r="F113" s="18">
        <f>IF(B113="","",YEAR(B113)*100+MONTH(B113))</f>
        <v/>
      </c>
    </row>
    <row r="114">
      <c r="E114" s="18">
        <f>IF(B114="","",(YEAR(C114)-YEAR(B114))*12+(MONTH(C114)-MONTH(B114)))</f>
        <v/>
      </c>
      <c r="F114" s="18">
        <f>IF(B114="","",YEAR(B114)*100+MONTH(B114))</f>
        <v/>
      </c>
    </row>
    <row r="115">
      <c r="E115" s="18">
        <f>IF(B115="","",(YEAR(C115)-YEAR(B115))*12+(MONTH(C115)-MONTH(B115)))</f>
        <v/>
      </c>
      <c r="F115" s="18">
        <f>IF(B115="","",YEAR(B115)*100+MONTH(B115))</f>
        <v/>
      </c>
    </row>
    <row r="116">
      <c r="E116" s="18">
        <f>IF(B116="","",(YEAR(C116)-YEAR(B116))*12+(MONTH(C116)-MONTH(B116)))</f>
        <v/>
      </c>
      <c r="F116" s="18">
        <f>IF(B116="","",YEAR(B116)*100+MONTH(B116))</f>
        <v/>
      </c>
    </row>
    <row r="117">
      <c r="E117" s="18">
        <f>IF(B117="","",(YEAR(C117)-YEAR(B117))*12+(MONTH(C117)-MONTH(B117)))</f>
        <v/>
      </c>
      <c r="F117" s="18">
        <f>IF(B117="","",YEAR(B117)*100+MONTH(B117))</f>
        <v/>
      </c>
    </row>
    <row r="118">
      <c r="E118" s="18">
        <f>IF(B118="","",(YEAR(C118)-YEAR(B118))*12+(MONTH(C118)-MONTH(B118)))</f>
        <v/>
      </c>
      <c r="F118" s="18">
        <f>IF(B118="","",YEAR(B118)*100+MONTH(B118))</f>
        <v/>
      </c>
    </row>
    <row r="119">
      <c r="E119" s="18">
        <f>IF(B119="","",(YEAR(C119)-YEAR(B119))*12+(MONTH(C119)-MONTH(B119)))</f>
        <v/>
      </c>
      <c r="F119" s="18">
        <f>IF(B119="","",YEAR(B119)*100+MONTH(B119))</f>
        <v/>
      </c>
    </row>
    <row r="120">
      <c r="E120" s="18">
        <f>IF(B120="","",(YEAR(C120)-YEAR(B120))*12+(MONTH(C120)-MONTH(B120)))</f>
        <v/>
      </c>
      <c r="F120" s="18">
        <f>IF(B120="","",YEAR(B120)*100+MONTH(B120))</f>
        <v/>
      </c>
    </row>
    <row r="121">
      <c r="E121" s="18">
        <f>IF(B121="","",(YEAR(C121)-YEAR(B121))*12+(MONTH(C121)-MONTH(B121)))</f>
        <v/>
      </c>
      <c r="F121" s="18">
        <f>IF(B121="","",YEAR(B121)*100+MONTH(B121))</f>
        <v/>
      </c>
    </row>
    <row r="122">
      <c r="E122" s="18">
        <f>IF(B122="","",(YEAR(C122)-YEAR(B122))*12+(MONTH(C122)-MONTH(B122)))</f>
        <v/>
      </c>
      <c r="F122" s="18">
        <f>IF(B122="","",YEAR(B122)*100+MONTH(B122))</f>
        <v/>
      </c>
    </row>
    <row r="123">
      <c r="E123" s="18">
        <f>IF(B123="","",(YEAR(C123)-YEAR(B123))*12+(MONTH(C123)-MONTH(B123)))</f>
        <v/>
      </c>
      <c r="F123" s="18">
        <f>IF(B123="","",YEAR(B123)*100+MONTH(B123))</f>
        <v/>
      </c>
    </row>
    <row r="124">
      <c r="E124" s="18">
        <f>IF(B124="","",(YEAR(C124)-YEAR(B124))*12+(MONTH(C124)-MONTH(B124)))</f>
        <v/>
      </c>
      <c r="F124" s="18">
        <f>IF(B124="","",YEAR(B124)*100+MONTH(B124))</f>
        <v/>
      </c>
    </row>
    <row r="125">
      <c r="E125" s="18">
        <f>IF(B125="","",(YEAR(C125)-YEAR(B125))*12+(MONTH(C125)-MONTH(B125)))</f>
        <v/>
      </c>
      <c r="F125" s="18">
        <f>IF(B125="","",YEAR(B125)*100+MONTH(B125))</f>
        <v/>
      </c>
    </row>
    <row r="126">
      <c r="E126" s="18">
        <f>IF(B126="","",(YEAR(C126)-YEAR(B126))*12+(MONTH(C126)-MONTH(B126)))</f>
        <v/>
      </c>
      <c r="F126" s="18">
        <f>IF(B126="","",YEAR(B126)*100+MONTH(B126))</f>
        <v/>
      </c>
    </row>
    <row r="127">
      <c r="E127" s="18">
        <f>IF(B127="","",(YEAR(C127)-YEAR(B127))*12+(MONTH(C127)-MONTH(B127)))</f>
        <v/>
      </c>
      <c r="F127" s="18">
        <f>IF(B127="","",YEAR(B127)*100+MONTH(B127))</f>
        <v/>
      </c>
    </row>
    <row r="128">
      <c r="E128" s="18">
        <f>IF(B128="","",(YEAR(C128)-YEAR(B128))*12+(MONTH(C128)-MONTH(B128)))</f>
        <v/>
      </c>
      <c r="F128" s="18">
        <f>IF(B128="","",YEAR(B128)*100+MONTH(B128))</f>
        <v/>
      </c>
    </row>
    <row r="129">
      <c r="E129" s="18">
        <f>IF(B129="","",(YEAR(C129)-YEAR(B129))*12+(MONTH(C129)-MONTH(B129)))</f>
        <v/>
      </c>
      <c r="F129" s="18">
        <f>IF(B129="","",YEAR(B129)*100+MONTH(B129))</f>
        <v/>
      </c>
    </row>
    <row r="130">
      <c r="E130" s="18">
        <f>IF(B130="","",(YEAR(C130)-YEAR(B130))*12+(MONTH(C130)-MONTH(B130)))</f>
        <v/>
      </c>
      <c r="F130" s="18">
        <f>IF(B130="","",YEAR(B130)*100+MONTH(B130))</f>
        <v/>
      </c>
    </row>
    <row r="131">
      <c r="E131" s="18">
        <f>IF(B131="","",(YEAR(C131)-YEAR(B131))*12+(MONTH(C131)-MONTH(B131)))</f>
        <v/>
      </c>
      <c r="F131" s="18">
        <f>IF(B131="","",YEAR(B131)*100+MONTH(B131))</f>
        <v/>
      </c>
    </row>
    <row r="132">
      <c r="E132" s="18">
        <f>IF(B132="","",(YEAR(C132)-YEAR(B132))*12+(MONTH(C132)-MONTH(B132)))</f>
        <v/>
      </c>
      <c r="F132" s="18">
        <f>IF(B132="","",YEAR(B132)*100+MONTH(B132))</f>
        <v/>
      </c>
    </row>
    <row r="133">
      <c r="E133" s="18">
        <f>IF(B133="","",(YEAR(C133)-YEAR(B133))*12+(MONTH(C133)-MONTH(B133)))</f>
        <v/>
      </c>
      <c r="F133" s="18">
        <f>IF(B133="","",YEAR(B133)*100+MONTH(B133))</f>
        <v/>
      </c>
    </row>
    <row r="134">
      <c r="E134" s="18">
        <f>IF(B134="","",(YEAR(C134)-YEAR(B134))*12+(MONTH(C134)-MONTH(B134)))</f>
        <v/>
      </c>
      <c r="F134" s="18">
        <f>IF(B134="","",YEAR(B134)*100+MONTH(B134))</f>
        <v/>
      </c>
    </row>
    <row r="135">
      <c r="E135" s="18">
        <f>IF(B135="","",(YEAR(C135)-YEAR(B135))*12+(MONTH(C135)-MONTH(B135)))</f>
        <v/>
      </c>
      <c r="F135" s="18">
        <f>IF(B135="","",YEAR(B135)*100+MONTH(B135))</f>
        <v/>
      </c>
    </row>
    <row r="136">
      <c r="E136" s="18">
        <f>IF(B136="","",(YEAR(C136)-YEAR(B136))*12+(MONTH(C136)-MONTH(B136)))</f>
        <v/>
      </c>
      <c r="F136" s="18">
        <f>IF(B136="","",YEAR(B136)*100+MONTH(B136))</f>
        <v/>
      </c>
    </row>
    <row r="137">
      <c r="E137" s="18">
        <f>IF(B137="","",(YEAR(C137)-YEAR(B137))*12+(MONTH(C137)-MONTH(B137)))</f>
        <v/>
      </c>
      <c r="F137" s="18">
        <f>IF(B137="","",YEAR(B137)*100+MONTH(B137))</f>
        <v/>
      </c>
    </row>
    <row r="138">
      <c r="E138" s="18">
        <f>IF(B138="","",(YEAR(C138)-YEAR(B138))*12+(MONTH(C138)-MONTH(B138)))</f>
        <v/>
      </c>
      <c r="F138" s="18">
        <f>IF(B138="","",YEAR(B138)*100+MONTH(B138))</f>
        <v/>
      </c>
    </row>
    <row r="139">
      <c r="E139" s="18">
        <f>IF(B139="","",(YEAR(C139)-YEAR(B139))*12+(MONTH(C139)-MONTH(B139)))</f>
        <v/>
      </c>
      <c r="F139" s="18">
        <f>IF(B139="","",YEAR(B139)*100+MONTH(B139))</f>
        <v/>
      </c>
    </row>
    <row r="140">
      <c r="E140" s="18">
        <f>IF(B140="","",(YEAR(C140)-YEAR(B140))*12+(MONTH(C140)-MONTH(B140)))</f>
        <v/>
      </c>
      <c r="F140" s="18">
        <f>IF(B140="","",YEAR(B140)*100+MONTH(B140))</f>
        <v/>
      </c>
    </row>
    <row r="141">
      <c r="E141" s="18">
        <f>IF(B141="","",(YEAR(C141)-YEAR(B141))*12+(MONTH(C141)-MONTH(B141)))</f>
        <v/>
      </c>
      <c r="F141" s="18">
        <f>IF(B141="","",YEAR(B141)*100+MONTH(B141))</f>
        <v/>
      </c>
    </row>
    <row r="142">
      <c r="E142" s="18">
        <f>IF(B142="","",(YEAR(C142)-YEAR(B142))*12+(MONTH(C142)-MONTH(B142)))</f>
        <v/>
      </c>
      <c r="F142" s="18">
        <f>IF(B142="","",YEAR(B142)*100+MONTH(B142))</f>
        <v/>
      </c>
    </row>
    <row r="143">
      <c r="E143" s="18">
        <f>IF(B143="","",(YEAR(C143)-YEAR(B143))*12+(MONTH(C143)-MONTH(B143)))</f>
        <v/>
      </c>
      <c r="F143" s="18">
        <f>IF(B143="","",YEAR(B143)*100+MONTH(B143))</f>
        <v/>
      </c>
    </row>
    <row r="144">
      <c r="E144" s="18">
        <f>IF(B144="","",(YEAR(C144)-YEAR(B144))*12+(MONTH(C144)-MONTH(B144)))</f>
        <v/>
      </c>
      <c r="F144" s="18">
        <f>IF(B144="","",YEAR(B144)*100+MONTH(B144))</f>
        <v/>
      </c>
    </row>
    <row r="145">
      <c r="E145" s="18">
        <f>IF(B145="","",(YEAR(C145)-YEAR(B145))*12+(MONTH(C145)-MONTH(B145)))</f>
        <v/>
      </c>
      <c r="F145" s="18">
        <f>IF(B145="","",YEAR(B145)*100+MONTH(B145))</f>
        <v/>
      </c>
    </row>
    <row r="146">
      <c r="E146" s="18">
        <f>IF(B146="","",(YEAR(C146)-YEAR(B146))*12+(MONTH(C146)-MONTH(B146)))</f>
        <v/>
      </c>
      <c r="F146" s="18">
        <f>IF(B146="","",YEAR(B146)*100+MONTH(B146))</f>
        <v/>
      </c>
    </row>
    <row r="147">
      <c r="E147" s="18">
        <f>IF(B147="","",(YEAR(C147)-YEAR(B147))*12+(MONTH(C147)-MONTH(B147)))</f>
        <v/>
      </c>
      <c r="F147" s="18">
        <f>IF(B147="","",YEAR(B147)*100+MONTH(B147))</f>
        <v/>
      </c>
    </row>
    <row r="148">
      <c r="E148" s="18">
        <f>IF(B148="","",(YEAR(C148)-YEAR(B148))*12+(MONTH(C148)-MONTH(B148)))</f>
        <v/>
      </c>
      <c r="F148" s="18">
        <f>IF(B148="","",YEAR(B148)*100+MONTH(B148))</f>
        <v/>
      </c>
    </row>
    <row r="149">
      <c r="E149" s="18">
        <f>IF(B149="","",(YEAR(C149)-YEAR(B149))*12+(MONTH(C149)-MONTH(B149)))</f>
        <v/>
      </c>
      <c r="F149" s="18">
        <f>IF(B149="","",YEAR(B149)*100+MONTH(B149))</f>
        <v/>
      </c>
    </row>
    <row r="150">
      <c r="E150" s="18">
        <f>IF(B150="","",(YEAR(C150)-YEAR(B150))*12+(MONTH(C150)-MONTH(B150)))</f>
        <v/>
      </c>
      <c r="F150" s="18">
        <f>IF(B150="","",YEAR(B150)*100+MONTH(B150))</f>
        <v/>
      </c>
    </row>
    <row r="151">
      <c r="E151" s="18">
        <f>IF(B151="","",(YEAR(C151)-YEAR(B151))*12+(MONTH(C151)-MONTH(B151)))</f>
        <v/>
      </c>
      <c r="F151" s="18">
        <f>IF(B151="","",YEAR(B151)*100+MONTH(B151))</f>
        <v/>
      </c>
    </row>
    <row r="152">
      <c r="E152" s="18">
        <f>IF(B152="","",(YEAR(C152)-YEAR(B152))*12+(MONTH(C152)-MONTH(B152)))</f>
        <v/>
      </c>
      <c r="F152" s="18">
        <f>IF(B152="","",YEAR(B152)*100+MONTH(B152))</f>
        <v/>
      </c>
    </row>
    <row r="153">
      <c r="E153" s="18">
        <f>IF(B153="","",(YEAR(C153)-YEAR(B153))*12+(MONTH(C153)-MONTH(B153)))</f>
        <v/>
      </c>
      <c r="F153" s="18">
        <f>IF(B153="","",YEAR(B153)*100+MONTH(B153))</f>
        <v/>
      </c>
    </row>
    <row r="154">
      <c r="E154" s="18">
        <f>IF(B154="","",(YEAR(C154)-YEAR(B154))*12+(MONTH(C154)-MONTH(B154)))</f>
        <v/>
      </c>
      <c r="F154" s="18">
        <f>IF(B154="","",YEAR(B154)*100+MONTH(B154))</f>
        <v/>
      </c>
    </row>
    <row r="155">
      <c r="E155" s="18">
        <f>IF(B155="","",(YEAR(C155)-YEAR(B155))*12+(MONTH(C155)-MONTH(B155)))</f>
        <v/>
      </c>
      <c r="F155" s="18">
        <f>IF(B155="","",YEAR(B155)*100+MONTH(B155))</f>
        <v/>
      </c>
    </row>
    <row r="156">
      <c r="E156" s="18">
        <f>IF(B156="","",(YEAR(C156)-YEAR(B156))*12+(MONTH(C156)-MONTH(B156)))</f>
        <v/>
      </c>
      <c r="F156" s="18">
        <f>IF(B156="","",YEAR(B156)*100+MONTH(B156))</f>
        <v/>
      </c>
    </row>
    <row r="157">
      <c r="E157" s="18">
        <f>IF(B157="","",(YEAR(C157)-YEAR(B157))*12+(MONTH(C157)-MONTH(B157)))</f>
        <v/>
      </c>
      <c r="F157" s="18">
        <f>IF(B157="","",YEAR(B157)*100+MONTH(B157))</f>
        <v/>
      </c>
    </row>
    <row r="158">
      <c r="E158" s="18">
        <f>IF(B158="","",(YEAR(C158)-YEAR(B158))*12+(MONTH(C158)-MONTH(B158)))</f>
        <v/>
      </c>
      <c r="F158" s="18">
        <f>IF(B158="","",YEAR(B158)*100+MONTH(B158))</f>
        <v/>
      </c>
    </row>
    <row r="159">
      <c r="E159" s="18">
        <f>IF(B159="","",(YEAR(C159)-YEAR(B159))*12+(MONTH(C159)-MONTH(B159)))</f>
        <v/>
      </c>
      <c r="F159" s="18">
        <f>IF(B159="","",YEAR(B159)*100+MONTH(B159))</f>
        <v/>
      </c>
    </row>
    <row r="160">
      <c r="E160" s="18">
        <f>IF(B160="","",(YEAR(C160)-YEAR(B160))*12+(MONTH(C160)-MONTH(B160)))</f>
        <v/>
      </c>
      <c r="F160" s="18">
        <f>IF(B160="","",YEAR(B160)*100+MONTH(B160))</f>
        <v/>
      </c>
    </row>
    <row r="161">
      <c r="E161" s="18">
        <f>IF(B161="","",(YEAR(C161)-YEAR(B161))*12+(MONTH(C161)-MONTH(B161)))</f>
        <v/>
      </c>
      <c r="F161" s="18">
        <f>IF(B161="","",YEAR(B161)*100+MONTH(B161))</f>
        <v/>
      </c>
    </row>
    <row r="162">
      <c r="E162" s="18">
        <f>IF(B162="","",(YEAR(C162)-YEAR(B162))*12+(MONTH(C162)-MONTH(B162)))</f>
        <v/>
      </c>
      <c r="F162" s="18">
        <f>IF(B162="","",YEAR(B162)*100+MONTH(B162))</f>
        <v/>
      </c>
    </row>
    <row r="163">
      <c r="E163" s="18">
        <f>IF(B163="","",(YEAR(C163)-YEAR(B163))*12+(MONTH(C163)-MONTH(B163)))</f>
        <v/>
      </c>
      <c r="F163" s="18">
        <f>IF(B163="","",YEAR(B163)*100+MONTH(B163))</f>
        <v/>
      </c>
    </row>
    <row r="164">
      <c r="E164" s="18">
        <f>IF(B164="","",(YEAR(C164)-YEAR(B164))*12+(MONTH(C164)-MONTH(B164)))</f>
        <v/>
      </c>
      <c r="F164" s="18">
        <f>IF(B164="","",YEAR(B164)*100+MONTH(B164))</f>
        <v/>
      </c>
    </row>
    <row r="165">
      <c r="E165" s="18">
        <f>IF(B165="","",(YEAR(C165)-YEAR(B165))*12+(MONTH(C165)-MONTH(B165)))</f>
        <v/>
      </c>
      <c r="F165" s="18">
        <f>IF(B165="","",YEAR(B165)*100+MONTH(B165))</f>
        <v/>
      </c>
    </row>
    <row r="166">
      <c r="E166" s="18">
        <f>IF(B166="","",(YEAR(C166)-YEAR(B166))*12+(MONTH(C166)-MONTH(B166)))</f>
        <v/>
      </c>
      <c r="F166" s="18">
        <f>IF(B166="","",YEAR(B166)*100+MONTH(B166))</f>
        <v/>
      </c>
    </row>
    <row r="167">
      <c r="E167" s="18">
        <f>IF(B167="","",(YEAR(C167)-YEAR(B167))*12+(MONTH(C167)-MONTH(B167)))</f>
        <v/>
      </c>
      <c r="F167" s="18">
        <f>IF(B167="","",YEAR(B167)*100+MONTH(B167))</f>
        <v/>
      </c>
    </row>
    <row r="168">
      <c r="E168" s="18">
        <f>IF(B168="","",(YEAR(C168)-YEAR(B168))*12+(MONTH(C168)-MONTH(B168)))</f>
        <v/>
      </c>
      <c r="F168" s="18">
        <f>IF(B168="","",YEAR(B168)*100+MONTH(B168))</f>
        <v/>
      </c>
    </row>
    <row r="169">
      <c r="E169" s="18">
        <f>IF(B169="","",(YEAR(C169)-YEAR(B169))*12+(MONTH(C169)-MONTH(B169)))</f>
        <v/>
      </c>
      <c r="F169" s="18">
        <f>IF(B169="","",YEAR(B169)*100+MONTH(B169))</f>
        <v/>
      </c>
    </row>
    <row r="170">
      <c r="E170" s="18">
        <f>IF(B170="","",(YEAR(C170)-YEAR(B170))*12+(MONTH(C170)-MONTH(B170)))</f>
        <v/>
      </c>
      <c r="F170" s="18">
        <f>IF(B170="","",YEAR(B170)*100+MONTH(B170))</f>
        <v/>
      </c>
    </row>
    <row r="171">
      <c r="E171" s="18">
        <f>IF(B171="","",(YEAR(C171)-YEAR(B171))*12+(MONTH(C171)-MONTH(B171)))</f>
        <v/>
      </c>
      <c r="F171" s="18">
        <f>IF(B171="","",YEAR(B171)*100+MONTH(B171))</f>
        <v/>
      </c>
    </row>
    <row r="172">
      <c r="E172" s="18">
        <f>IF(B172="","",(YEAR(C172)-YEAR(B172))*12+(MONTH(C172)-MONTH(B172)))</f>
        <v/>
      </c>
      <c r="F172" s="18">
        <f>IF(B172="","",YEAR(B172)*100+MONTH(B172))</f>
        <v/>
      </c>
    </row>
    <row r="173">
      <c r="E173" s="18">
        <f>IF(B173="","",(YEAR(C173)-YEAR(B173))*12+(MONTH(C173)-MONTH(B173)))</f>
        <v/>
      </c>
      <c r="F173" s="18">
        <f>IF(B173="","",YEAR(B173)*100+MONTH(B173))</f>
        <v/>
      </c>
    </row>
    <row r="174">
      <c r="E174" s="18">
        <f>IF(B174="","",(YEAR(C174)-YEAR(B174))*12+(MONTH(C174)-MONTH(B174)))</f>
        <v/>
      </c>
      <c r="F174" s="18">
        <f>IF(B174="","",YEAR(B174)*100+MONTH(B174))</f>
        <v/>
      </c>
    </row>
    <row r="175">
      <c r="E175" s="18">
        <f>IF(B175="","",(YEAR(C175)-YEAR(B175))*12+(MONTH(C175)-MONTH(B175)))</f>
        <v/>
      </c>
      <c r="F175" s="18">
        <f>IF(B175="","",YEAR(B175)*100+MONTH(B175))</f>
        <v/>
      </c>
    </row>
    <row r="176">
      <c r="E176" s="18">
        <f>IF(B176="","",(YEAR(C176)-YEAR(B176))*12+(MONTH(C176)-MONTH(B176)))</f>
        <v/>
      </c>
      <c r="F176" s="18">
        <f>IF(B176="","",YEAR(B176)*100+MONTH(B176))</f>
        <v/>
      </c>
    </row>
    <row r="177">
      <c r="E177" s="18">
        <f>IF(B177="","",(YEAR(C177)-YEAR(B177))*12+(MONTH(C177)-MONTH(B177)))</f>
        <v/>
      </c>
      <c r="F177" s="18">
        <f>IF(B177="","",YEAR(B177)*100+MONTH(B177))</f>
        <v/>
      </c>
    </row>
    <row r="178">
      <c r="E178" s="18">
        <f>IF(B178="","",(YEAR(C178)-YEAR(B178))*12+(MONTH(C178)-MONTH(B178)))</f>
        <v/>
      </c>
      <c r="F178" s="18">
        <f>IF(B178="","",YEAR(B178)*100+MONTH(B178))</f>
        <v/>
      </c>
    </row>
    <row r="179">
      <c r="E179" s="18">
        <f>IF(B179="","",(YEAR(C179)-YEAR(B179))*12+(MONTH(C179)-MONTH(B179)))</f>
        <v/>
      </c>
      <c r="F179" s="18">
        <f>IF(B179="","",YEAR(B179)*100+MONTH(B179))</f>
        <v/>
      </c>
    </row>
    <row r="180">
      <c r="E180" s="18">
        <f>IF(B180="","",(YEAR(C180)-YEAR(B180))*12+(MONTH(C180)-MONTH(B180)))</f>
        <v/>
      </c>
      <c r="F180" s="18">
        <f>IF(B180="","",YEAR(B180)*100+MONTH(B180))</f>
        <v/>
      </c>
    </row>
    <row r="181">
      <c r="E181" s="18">
        <f>IF(B181="","",(YEAR(C181)-YEAR(B181))*12+(MONTH(C181)-MONTH(B181)))</f>
        <v/>
      </c>
      <c r="F181" s="18">
        <f>IF(B181="","",YEAR(B181)*100+MONTH(B181))</f>
        <v/>
      </c>
    </row>
    <row r="182">
      <c r="E182" s="18">
        <f>IF(B182="","",(YEAR(C182)-YEAR(B182))*12+(MONTH(C182)-MONTH(B182)))</f>
        <v/>
      </c>
      <c r="F182" s="18">
        <f>IF(B182="","",YEAR(B182)*100+MONTH(B182))</f>
        <v/>
      </c>
    </row>
    <row r="183">
      <c r="E183" s="18">
        <f>IF(B183="","",(YEAR(C183)-YEAR(B183))*12+(MONTH(C183)-MONTH(B183)))</f>
        <v/>
      </c>
      <c r="F183" s="18">
        <f>IF(B183="","",YEAR(B183)*100+MONTH(B183))</f>
        <v/>
      </c>
    </row>
    <row r="184">
      <c r="E184" s="18">
        <f>IF(B184="","",(YEAR(C184)-YEAR(B184))*12+(MONTH(C184)-MONTH(B184)))</f>
        <v/>
      </c>
      <c r="F184" s="18">
        <f>IF(B184="","",YEAR(B184)*100+MONTH(B184))</f>
        <v/>
      </c>
    </row>
    <row r="185">
      <c r="E185" s="18">
        <f>IF(B185="","",(YEAR(C185)-YEAR(B185))*12+(MONTH(C185)-MONTH(B185)))</f>
        <v/>
      </c>
      <c r="F185" s="18">
        <f>IF(B185="","",YEAR(B185)*100+MONTH(B185))</f>
        <v/>
      </c>
    </row>
    <row r="186">
      <c r="E186" s="18">
        <f>IF(B186="","",(YEAR(C186)-YEAR(B186))*12+(MONTH(C186)-MONTH(B186)))</f>
        <v/>
      </c>
      <c r="F186" s="18">
        <f>IF(B186="","",YEAR(B186)*100+MONTH(B186))</f>
        <v/>
      </c>
    </row>
    <row r="187">
      <c r="E187" s="18">
        <f>IF(B187="","",(YEAR(C187)-YEAR(B187))*12+(MONTH(C187)-MONTH(B187)))</f>
        <v/>
      </c>
      <c r="F187" s="18">
        <f>IF(B187="","",YEAR(B187)*100+MONTH(B187))</f>
        <v/>
      </c>
    </row>
    <row r="188">
      <c r="E188" s="18">
        <f>IF(B188="","",(YEAR(C188)-YEAR(B188))*12+(MONTH(C188)-MONTH(B188)))</f>
        <v/>
      </c>
      <c r="F188" s="18">
        <f>IF(B188="","",YEAR(B188)*100+MONTH(B188))</f>
        <v/>
      </c>
    </row>
    <row r="189">
      <c r="E189" s="18">
        <f>IF(B189="","",(YEAR(C189)-YEAR(B189))*12+(MONTH(C189)-MONTH(B189)))</f>
        <v/>
      </c>
      <c r="F189" s="18">
        <f>IF(B189="","",YEAR(B189)*100+MONTH(B189))</f>
        <v/>
      </c>
    </row>
    <row r="190">
      <c r="E190" s="18">
        <f>IF(B190="","",(YEAR(C190)-YEAR(B190))*12+(MONTH(C190)-MONTH(B190)))</f>
        <v/>
      </c>
      <c r="F190" s="18">
        <f>IF(B190="","",YEAR(B190)*100+MONTH(B190))</f>
        <v/>
      </c>
    </row>
    <row r="191">
      <c r="E191" s="18">
        <f>IF(B191="","",(YEAR(C191)-YEAR(B191))*12+(MONTH(C191)-MONTH(B191)))</f>
        <v/>
      </c>
      <c r="F191" s="18">
        <f>IF(B191="","",YEAR(B191)*100+MONTH(B191))</f>
        <v/>
      </c>
    </row>
    <row r="192">
      <c r="E192" s="18">
        <f>IF(B192="","",(YEAR(C192)-YEAR(B192))*12+(MONTH(C192)-MONTH(B192)))</f>
        <v/>
      </c>
      <c r="F192" s="18">
        <f>IF(B192="","",YEAR(B192)*100+MONTH(B192))</f>
        <v/>
      </c>
    </row>
    <row r="193">
      <c r="E193" s="18">
        <f>IF(B193="","",(YEAR(C193)-YEAR(B193))*12+(MONTH(C193)-MONTH(B193)))</f>
        <v/>
      </c>
      <c r="F193" s="18">
        <f>IF(B193="","",YEAR(B193)*100+MONTH(B193))</f>
        <v/>
      </c>
    </row>
    <row r="194">
      <c r="E194" s="18">
        <f>IF(B194="","",(YEAR(C194)-YEAR(B194))*12+(MONTH(C194)-MONTH(B194)))</f>
        <v/>
      </c>
      <c r="F194" s="18">
        <f>IF(B194="","",YEAR(B194)*100+MONTH(B194))</f>
        <v/>
      </c>
    </row>
    <row r="195">
      <c r="E195" s="18">
        <f>IF(B195="","",(YEAR(C195)-YEAR(B195))*12+(MONTH(C195)-MONTH(B195)))</f>
        <v/>
      </c>
      <c r="F195" s="18">
        <f>IF(B195="","",YEAR(B195)*100+MONTH(B195))</f>
        <v/>
      </c>
    </row>
    <row r="196">
      <c r="E196" s="18">
        <f>IF(B196="","",(YEAR(C196)-YEAR(B196))*12+(MONTH(C196)-MONTH(B196)))</f>
        <v/>
      </c>
      <c r="F196" s="18">
        <f>IF(B196="","",YEAR(B196)*100+MONTH(B196))</f>
        <v/>
      </c>
    </row>
    <row r="197">
      <c r="E197" s="18">
        <f>IF(B197="","",(YEAR(C197)-YEAR(B197))*12+(MONTH(C197)-MONTH(B197)))</f>
        <v/>
      </c>
      <c r="F197" s="18">
        <f>IF(B197="","",YEAR(B197)*100+MONTH(B197))</f>
        <v/>
      </c>
    </row>
    <row r="198">
      <c r="E198" s="18">
        <f>IF(B198="","",(YEAR(C198)-YEAR(B198))*12+(MONTH(C198)-MONTH(B198)))</f>
        <v/>
      </c>
      <c r="F198" s="18">
        <f>IF(B198="","",YEAR(B198)*100+MONTH(B198))</f>
        <v/>
      </c>
    </row>
    <row r="199">
      <c r="E199" s="18">
        <f>IF(B199="","",(YEAR(C199)-YEAR(B199))*12+(MONTH(C199)-MONTH(B199)))</f>
        <v/>
      </c>
      <c r="F199" s="18">
        <f>IF(B199="","",YEAR(B199)*100+MONTH(B199))</f>
        <v/>
      </c>
    </row>
    <row r="200">
      <c r="E200" s="18">
        <f>IF(B200="","",(YEAR(C200)-YEAR(B200))*12+(MONTH(C200)-MONTH(B200)))</f>
        <v/>
      </c>
      <c r="F200" s="18">
        <f>IF(B200="","",YEAR(B200)*100+MONTH(B200))</f>
        <v/>
      </c>
    </row>
    <row r="201">
      <c r="E201" s="18">
        <f>IF(B201="","",(YEAR(C201)-YEAR(B201))*12+(MONTH(C201)-MONTH(B201)))</f>
        <v/>
      </c>
      <c r="F201" s="18">
        <f>IF(B201="","",YEAR(B201)*100+MONTH(B201))</f>
        <v/>
      </c>
    </row>
    <row r="202">
      <c r="E202" s="18">
        <f>IF(B202="","",(YEAR(C202)-YEAR(B202))*12+(MONTH(C202)-MONTH(B202)))</f>
        <v/>
      </c>
      <c r="F202" s="18">
        <f>IF(B202="","",YEAR(B202)*100+MONTH(B202))</f>
        <v/>
      </c>
    </row>
    <row r="203">
      <c r="E203" s="18">
        <f>IF(B203="","",(YEAR(C203)-YEAR(B203))*12+(MONTH(C203)-MONTH(B203)))</f>
        <v/>
      </c>
      <c r="F203" s="18">
        <f>IF(B203="","",YEAR(B203)*100+MONTH(B203))</f>
        <v/>
      </c>
    </row>
    <row r="204">
      <c r="E204" s="18">
        <f>IF(B204="","",(YEAR(C204)-YEAR(B204))*12+(MONTH(C204)-MONTH(B204)))</f>
        <v/>
      </c>
      <c r="F204" s="18">
        <f>IF(B204="","",YEAR(B204)*100+MONTH(B204))</f>
        <v/>
      </c>
    </row>
    <row r="205">
      <c r="E205" s="18">
        <f>IF(B205="","",(YEAR(C205)-YEAR(B205))*12+(MONTH(C205)-MONTH(B205)))</f>
        <v/>
      </c>
      <c r="F205" s="18">
        <f>IF(B205="","",YEAR(B205)*100+MONTH(B205))</f>
        <v/>
      </c>
    </row>
    <row r="206">
      <c r="E206" s="18">
        <f>IF(B206="","",(YEAR(C206)-YEAR(B206))*12+(MONTH(C206)-MONTH(B206)))</f>
        <v/>
      </c>
      <c r="F206" s="18">
        <f>IF(B206="","",YEAR(B206)*100+MONTH(B206))</f>
        <v/>
      </c>
    </row>
    <row r="207">
      <c r="E207" s="18">
        <f>IF(B207="","",(YEAR(C207)-YEAR(B207))*12+(MONTH(C207)-MONTH(B207)))</f>
        <v/>
      </c>
      <c r="F207" s="18">
        <f>IF(B207="","",YEAR(B207)*100+MONTH(B207))</f>
        <v/>
      </c>
    </row>
    <row r="208">
      <c r="E208" s="18">
        <f>IF(B208="","",(YEAR(C208)-YEAR(B208))*12+(MONTH(C208)-MONTH(B208)))</f>
        <v/>
      </c>
      <c r="F208" s="18">
        <f>IF(B208="","",YEAR(B208)*100+MONTH(B208))</f>
        <v/>
      </c>
    </row>
    <row r="209">
      <c r="E209" s="18">
        <f>IF(B209="","",(YEAR(C209)-YEAR(B209))*12+(MONTH(C209)-MONTH(B209)))</f>
        <v/>
      </c>
      <c r="F209" s="18">
        <f>IF(B209="","",YEAR(B209)*100+MONTH(B209))</f>
        <v/>
      </c>
    </row>
    <row r="210">
      <c r="E210" s="18">
        <f>IF(B210="","",(YEAR(C210)-YEAR(B210))*12+(MONTH(C210)-MONTH(B210)))</f>
        <v/>
      </c>
      <c r="F210" s="18">
        <f>IF(B210="","",YEAR(B210)*100+MONTH(B210))</f>
        <v/>
      </c>
    </row>
    <row r="211">
      <c r="E211" s="18">
        <f>IF(B211="","",(YEAR(C211)-YEAR(B211))*12+(MONTH(C211)-MONTH(B211)))</f>
        <v/>
      </c>
      <c r="F211" s="18">
        <f>IF(B211="","",YEAR(B211)*100+MONTH(B211))</f>
        <v/>
      </c>
    </row>
    <row r="212">
      <c r="E212" s="18">
        <f>IF(B212="","",(YEAR(C212)-YEAR(B212))*12+(MONTH(C212)-MONTH(B212)))</f>
        <v/>
      </c>
      <c r="F212" s="18">
        <f>IF(B212="","",YEAR(B212)*100+MONTH(B212))</f>
        <v/>
      </c>
    </row>
    <row r="213">
      <c r="E213" s="18">
        <f>IF(B213="","",(YEAR(C213)-YEAR(B213))*12+(MONTH(C213)-MONTH(B213)))</f>
        <v/>
      </c>
      <c r="F213" s="18">
        <f>IF(B213="","",YEAR(B213)*100+MONTH(B213))</f>
        <v/>
      </c>
    </row>
    <row r="214">
      <c r="E214" s="18">
        <f>IF(B214="","",(YEAR(C214)-YEAR(B214))*12+(MONTH(C214)-MONTH(B214)))</f>
        <v/>
      </c>
      <c r="F214" s="18">
        <f>IF(B214="","",YEAR(B214)*100+MONTH(B214))</f>
        <v/>
      </c>
    </row>
    <row r="215">
      <c r="E215" s="18">
        <f>IF(B215="","",(YEAR(C215)-YEAR(B215))*12+(MONTH(C215)-MONTH(B215)))</f>
        <v/>
      </c>
      <c r="F215" s="18">
        <f>IF(B215="","",YEAR(B215)*100+MONTH(B215))</f>
        <v/>
      </c>
    </row>
    <row r="216">
      <c r="E216" s="18">
        <f>IF(B216="","",(YEAR(C216)-YEAR(B216))*12+(MONTH(C216)-MONTH(B216)))</f>
        <v/>
      </c>
      <c r="F216" s="18">
        <f>IF(B216="","",YEAR(B216)*100+MONTH(B216))</f>
        <v/>
      </c>
    </row>
    <row r="217">
      <c r="E217" s="18">
        <f>IF(B217="","",(YEAR(C217)-YEAR(B217))*12+(MONTH(C217)-MONTH(B217)))</f>
        <v/>
      </c>
      <c r="F217" s="18">
        <f>IF(B217="","",YEAR(B217)*100+MONTH(B217))</f>
        <v/>
      </c>
    </row>
    <row r="218">
      <c r="E218" s="18">
        <f>IF(B218="","",(YEAR(C218)-YEAR(B218))*12+(MONTH(C218)-MONTH(B218)))</f>
        <v/>
      </c>
      <c r="F218" s="18">
        <f>IF(B218="","",YEAR(B218)*100+MONTH(B218))</f>
        <v/>
      </c>
    </row>
    <row r="219">
      <c r="E219" s="18">
        <f>IF(B219="","",(YEAR(C219)-YEAR(B219))*12+(MONTH(C219)-MONTH(B219)))</f>
        <v/>
      </c>
      <c r="F219" s="18">
        <f>IF(B219="","",YEAR(B219)*100+MONTH(B219))</f>
        <v/>
      </c>
    </row>
    <row r="220">
      <c r="E220" s="18">
        <f>IF(B220="","",(YEAR(C220)-YEAR(B220))*12+(MONTH(C220)-MONTH(B220)))</f>
        <v/>
      </c>
      <c r="F220" s="18">
        <f>IF(B220="","",YEAR(B220)*100+MONTH(B220))</f>
        <v/>
      </c>
    </row>
    <row r="221">
      <c r="E221" s="18">
        <f>IF(B221="","",(YEAR(C221)-YEAR(B221))*12+(MONTH(C221)-MONTH(B221)))</f>
        <v/>
      </c>
      <c r="F221" s="18">
        <f>IF(B221="","",YEAR(B221)*100+MONTH(B221))</f>
        <v/>
      </c>
    </row>
    <row r="222">
      <c r="E222" s="18">
        <f>IF(B222="","",(YEAR(C222)-YEAR(B222))*12+(MONTH(C222)-MONTH(B222)))</f>
        <v/>
      </c>
      <c r="F222" s="18">
        <f>IF(B222="","",YEAR(B222)*100+MONTH(B222))</f>
        <v/>
      </c>
    </row>
    <row r="223">
      <c r="E223" s="18">
        <f>IF(B223="","",(YEAR(C223)-YEAR(B223))*12+(MONTH(C223)-MONTH(B223)))</f>
        <v/>
      </c>
      <c r="F223" s="18">
        <f>IF(B223="","",YEAR(B223)*100+MONTH(B223))</f>
        <v/>
      </c>
    </row>
    <row r="224">
      <c r="E224" s="18">
        <f>IF(B224="","",(YEAR(C224)-YEAR(B224))*12+(MONTH(C224)-MONTH(B224)))</f>
        <v/>
      </c>
      <c r="F224" s="18">
        <f>IF(B224="","",YEAR(B224)*100+MONTH(B224))</f>
        <v/>
      </c>
    </row>
    <row r="225">
      <c r="E225" s="18">
        <f>IF(B225="","",(YEAR(C225)-YEAR(B225))*12+(MONTH(C225)-MONTH(B225)))</f>
        <v/>
      </c>
      <c r="F225" s="18">
        <f>IF(B225="","",YEAR(B225)*100+MONTH(B225))</f>
        <v/>
      </c>
    </row>
    <row r="226">
      <c r="E226" s="18">
        <f>IF(B226="","",(YEAR(C226)-YEAR(B226))*12+(MONTH(C226)-MONTH(B226)))</f>
        <v/>
      </c>
      <c r="F226" s="18">
        <f>IF(B226="","",YEAR(B226)*100+MONTH(B226))</f>
        <v/>
      </c>
    </row>
    <row r="227">
      <c r="E227" s="18">
        <f>IF(B227="","",(YEAR(C227)-YEAR(B227))*12+(MONTH(C227)-MONTH(B227)))</f>
        <v/>
      </c>
      <c r="F227" s="18">
        <f>IF(B227="","",YEAR(B227)*100+MONTH(B227))</f>
        <v/>
      </c>
    </row>
    <row r="228">
      <c r="E228" s="18">
        <f>IF(B228="","",(YEAR(C228)-YEAR(B228))*12+(MONTH(C228)-MONTH(B228)))</f>
        <v/>
      </c>
      <c r="F228" s="18">
        <f>IF(B228="","",YEAR(B228)*100+MONTH(B228))</f>
        <v/>
      </c>
    </row>
    <row r="229">
      <c r="E229" s="18">
        <f>IF(B229="","",(YEAR(C229)-YEAR(B229))*12+(MONTH(C229)-MONTH(B229)))</f>
        <v/>
      </c>
      <c r="F229" s="18">
        <f>IF(B229="","",YEAR(B229)*100+MONTH(B229))</f>
        <v/>
      </c>
    </row>
    <row r="230">
      <c r="E230" s="18">
        <f>IF(B230="","",(YEAR(C230)-YEAR(B230))*12+(MONTH(C230)-MONTH(B230)))</f>
        <v/>
      </c>
      <c r="F230" s="18">
        <f>IF(B230="","",YEAR(B230)*100+MONTH(B230))</f>
        <v/>
      </c>
    </row>
    <row r="231">
      <c r="E231" s="18">
        <f>IF(B231="","",(YEAR(C231)-YEAR(B231))*12+(MONTH(C231)-MONTH(B231)))</f>
        <v/>
      </c>
      <c r="F231" s="18">
        <f>IF(B231="","",YEAR(B231)*100+MONTH(B231))</f>
        <v/>
      </c>
    </row>
    <row r="232">
      <c r="E232" s="18">
        <f>IF(B232="","",(YEAR(C232)-YEAR(B232))*12+(MONTH(C232)-MONTH(B232)))</f>
        <v/>
      </c>
      <c r="F232" s="18">
        <f>IF(B232="","",YEAR(B232)*100+MONTH(B232))</f>
        <v/>
      </c>
    </row>
    <row r="233">
      <c r="E233" s="18">
        <f>IF(B233="","",(YEAR(C233)-YEAR(B233))*12+(MONTH(C233)-MONTH(B233)))</f>
        <v/>
      </c>
      <c r="F233" s="18">
        <f>IF(B233="","",YEAR(B233)*100+MONTH(B233))</f>
        <v/>
      </c>
    </row>
    <row r="234">
      <c r="E234" s="18">
        <f>IF(B234="","",(YEAR(C234)-YEAR(B234))*12+(MONTH(C234)-MONTH(B234)))</f>
        <v/>
      </c>
      <c r="F234" s="18">
        <f>IF(B234="","",YEAR(B234)*100+MONTH(B234))</f>
        <v/>
      </c>
    </row>
    <row r="235">
      <c r="E235" s="18">
        <f>IF(B235="","",(YEAR(C235)-YEAR(B235))*12+(MONTH(C235)-MONTH(B235)))</f>
        <v/>
      </c>
      <c r="F235" s="18">
        <f>IF(B235="","",YEAR(B235)*100+MONTH(B235))</f>
        <v/>
      </c>
    </row>
    <row r="236">
      <c r="E236" s="18">
        <f>IF(B236="","",(YEAR(C236)-YEAR(B236))*12+(MONTH(C236)-MONTH(B236)))</f>
        <v/>
      </c>
      <c r="F236" s="18">
        <f>IF(B236="","",YEAR(B236)*100+MONTH(B236))</f>
        <v/>
      </c>
    </row>
    <row r="237">
      <c r="E237" s="18">
        <f>IF(B237="","",(YEAR(C237)-YEAR(B237))*12+(MONTH(C237)-MONTH(B237)))</f>
        <v/>
      </c>
      <c r="F237" s="18">
        <f>IF(B237="","",YEAR(B237)*100+MONTH(B237))</f>
        <v/>
      </c>
    </row>
    <row r="238">
      <c r="E238" s="18">
        <f>IF(B238="","",(YEAR(C238)-YEAR(B238))*12+(MONTH(C238)-MONTH(B238)))</f>
        <v/>
      </c>
      <c r="F238" s="18">
        <f>IF(B238="","",YEAR(B238)*100+MONTH(B238))</f>
        <v/>
      </c>
    </row>
    <row r="239">
      <c r="E239" s="18">
        <f>IF(B239="","",(YEAR(C239)-YEAR(B239))*12+(MONTH(C239)-MONTH(B239)))</f>
        <v/>
      </c>
      <c r="F239" s="18">
        <f>IF(B239="","",YEAR(B239)*100+MONTH(B239))</f>
        <v/>
      </c>
    </row>
    <row r="240">
      <c r="E240" s="18">
        <f>IF(B240="","",(YEAR(C240)-YEAR(B240))*12+(MONTH(C240)-MONTH(B240)))</f>
        <v/>
      </c>
      <c r="F240" s="18">
        <f>IF(B240="","",YEAR(B240)*100+MONTH(B240))</f>
        <v/>
      </c>
    </row>
    <row r="241">
      <c r="E241" s="18">
        <f>IF(B241="","",(YEAR(C241)-YEAR(B241))*12+(MONTH(C241)-MONTH(B241)))</f>
        <v/>
      </c>
      <c r="F241" s="18">
        <f>IF(B241="","",YEAR(B241)*100+MONTH(B241))</f>
        <v/>
      </c>
    </row>
    <row r="242">
      <c r="E242" s="18">
        <f>IF(B242="","",(YEAR(C242)-YEAR(B242))*12+(MONTH(C242)-MONTH(B242)))</f>
        <v/>
      </c>
      <c r="F242" s="18">
        <f>IF(B242="","",YEAR(B242)*100+MONTH(B242))</f>
        <v/>
      </c>
    </row>
    <row r="243">
      <c r="E243" s="18">
        <f>IF(B243="","",(YEAR(C243)-YEAR(B243))*12+(MONTH(C243)-MONTH(B243)))</f>
        <v/>
      </c>
      <c r="F243" s="18">
        <f>IF(B243="","",YEAR(B243)*100+MONTH(B243))</f>
        <v/>
      </c>
    </row>
    <row r="244">
      <c r="E244" s="18">
        <f>IF(B244="","",(YEAR(C244)-YEAR(B244))*12+(MONTH(C244)-MONTH(B244)))</f>
        <v/>
      </c>
      <c r="F244" s="18">
        <f>IF(B244="","",YEAR(B244)*100+MONTH(B244))</f>
        <v/>
      </c>
    </row>
    <row r="245">
      <c r="E245" s="18">
        <f>IF(B245="","",(YEAR(C245)-YEAR(B245))*12+(MONTH(C245)-MONTH(B245)))</f>
        <v/>
      </c>
      <c r="F245" s="18">
        <f>IF(B245="","",YEAR(B245)*100+MONTH(B245))</f>
        <v/>
      </c>
    </row>
    <row r="246">
      <c r="E246" s="18">
        <f>IF(B246="","",(YEAR(C246)-YEAR(B246))*12+(MONTH(C246)-MONTH(B246)))</f>
        <v/>
      </c>
      <c r="F246" s="18">
        <f>IF(B246="","",YEAR(B246)*100+MONTH(B246))</f>
        <v/>
      </c>
    </row>
    <row r="247">
      <c r="E247" s="18">
        <f>IF(B247="","",(YEAR(C247)-YEAR(B247))*12+(MONTH(C247)-MONTH(B247)))</f>
        <v/>
      </c>
      <c r="F247" s="18">
        <f>IF(B247="","",YEAR(B247)*100+MONTH(B247))</f>
        <v/>
      </c>
    </row>
    <row r="248">
      <c r="E248" s="18">
        <f>IF(B248="","",(YEAR(C248)-YEAR(B248))*12+(MONTH(C248)-MONTH(B248)))</f>
        <v/>
      </c>
      <c r="F248" s="18">
        <f>IF(B248="","",YEAR(B248)*100+MONTH(B248))</f>
        <v/>
      </c>
    </row>
    <row r="249">
      <c r="E249" s="18">
        <f>IF(B249="","",(YEAR(C249)-YEAR(B249))*12+(MONTH(C249)-MONTH(B249)))</f>
        <v/>
      </c>
      <c r="F249" s="18">
        <f>IF(B249="","",YEAR(B249)*100+MONTH(B249))</f>
        <v/>
      </c>
    </row>
    <row r="250">
      <c r="E250" s="18">
        <f>IF(B250="","",(YEAR(C250)-YEAR(B250))*12+(MONTH(C250)-MONTH(B250)))</f>
        <v/>
      </c>
      <c r="F250" s="18">
        <f>IF(B250="","",YEAR(B250)*100+MONTH(B250))</f>
        <v/>
      </c>
    </row>
    <row r="251">
      <c r="E251" s="18">
        <f>IF(B251="","",(YEAR(C251)-YEAR(B251))*12+(MONTH(C251)-MONTH(B251)))</f>
        <v/>
      </c>
      <c r="F251" s="18">
        <f>IF(B251="","",YEAR(B251)*100+MONTH(B251))</f>
        <v/>
      </c>
    </row>
    <row r="252">
      <c r="E252" s="18">
        <f>IF(B252="","",(YEAR(C252)-YEAR(B252))*12+(MONTH(C252)-MONTH(B252)))</f>
        <v/>
      </c>
      <c r="F252" s="18">
        <f>IF(B252="","",YEAR(B252)*100+MONTH(B252))</f>
        <v/>
      </c>
    </row>
    <row r="253">
      <c r="E253" s="18">
        <f>IF(B253="","",(YEAR(C253)-YEAR(B253))*12+(MONTH(C253)-MONTH(B253)))</f>
        <v/>
      </c>
      <c r="F253" s="18">
        <f>IF(B253="","",YEAR(B253)*100+MONTH(B253))</f>
        <v/>
      </c>
    </row>
    <row r="254">
      <c r="E254" s="18">
        <f>IF(B254="","",(YEAR(C254)-YEAR(B254))*12+(MONTH(C254)-MONTH(B254)))</f>
        <v/>
      </c>
      <c r="F254" s="18">
        <f>IF(B254="","",YEAR(B254)*100+MONTH(B254))</f>
        <v/>
      </c>
    </row>
    <row r="255">
      <c r="E255" s="18">
        <f>IF(B255="","",(YEAR(C255)-YEAR(B255))*12+(MONTH(C255)-MONTH(B255)))</f>
        <v/>
      </c>
      <c r="F255" s="18">
        <f>IF(B255="","",YEAR(B255)*100+MONTH(B255))</f>
        <v/>
      </c>
    </row>
    <row r="256">
      <c r="E256" s="18">
        <f>IF(B256="","",(YEAR(C256)-YEAR(B256))*12+(MONTH(C256)-MONTH(B256)))</f>
        <v/>
      </c>
      <c r="F256" s="18">
        <f>IF(B256="","",YEAR(B256)*100+MONTH(B256))</f>
        <v/>
      </c>
    </row>
    <row r="257">
      <c r="E257" s="18">
        <f>IF(B257="","",(YEAR(C257)-YEAR(B257))*12+(MONTH(C257)-MONTH(B257)))</f>
        <v/>
      </c>
      <c r="F257" s="18">
        <f>IF(B257="","",YEAR(B257)*100+MONTH(B257))</f>
        <v/>
      </c>
    </row>
    <row r="258">
      <c r="E258" s="18">
        <f>IF(B258="","",(YEAR(C258)-YEAR(B258))*12+(MONTH(C258)-MONTH(B258)))</f>
        <v/>
      </c>
      <c r="F258" s="18">
        <f>IF(B258="","",YEAR(B258)*100+MONTH(B258))</f>
        <v/>
      </c>
    </row>
    <row r="259">
      <c r="E259" s="18">
        <f>IF(B259="","",(YEAR(C259)-YEAR(B259))*12+(MONTH(C259)-MONTH(B259)))</f>
        <v/>
      </c>
      <c r="F259" s="18">
        <f>IF(B259="","",YEAR(B259)*100+MONTH(B259))</f>
        <v/>
      </c>
    </row>
    <row r="260">
      <c r="E260" s="18">
        <f>IF(B260="","",(YEAR(C260)-YEAR(B260))*12+(MONTH(C260)-MONTH(B260)))</f>
        <v/>
      </c>
      <c r="F260" s="18">
        <f>IF(B260="","",YEAR(B260)*100+MONTH(B260))</f>
        <v/>
      </c>
    </row>
    <row r="261">
      <c r="E261" s="18">
        <f>IF(B261="","",(YEAR(C261)-YEAR(B261))*12+(MONTH(C261)-MONTH(B261)))</f>
        <v/>
      </c>
      <c r="F261" s="18">
        <f>IF(B261="","",YEAR(B261)*100+MONTH(B261))</f>
        <v/>
      </c>
    </row>
    <row r="262">
      <c r="E262" s="18">
        <f>IF(B262="","",(YEAR(C262)-YEAR(B262))*12+(MONTH(C262)-MONTH(B262)))</f>
        <v/>
      </c>
      <c r="F262" s="18">
        <f>IF(B262="","",YEAR(B262)*100+MONTH(B262))</f>
        <v/>
      </c>
    </row>
    <row r="263">
      <c r="E263" s="18">
        <f>IF(B263="","",(YEAR(C263)-YEAR(B263))*12+(MONTH(C263)-MONTH(B263)))</f>
        <v/>
      </c>
      <c r="F263" s="18">
        <f>IF(B263="","",YEAR(B263)*100+MONTH(B263))</f>
        <v/>
      </c>
    </row>
    <row r="264">
      <c r="E264" s="18">
        <f>IF(B264="","",(YEAR(C264)-YEAR(B264))*12+(MONTH(C264)-MONTH(B264)))</f>
        <v/>
      </c>
      <c r="F264" s="18">
        <f>IF(B264="","",YEAR(B264)*100+MONTH(B264))</f>
        <v/>
      </c>
    </row>
    <row r="265">
      <c r="E265" s="18">
        <f>IF(B265="","",(YEAR(C265)-YEAR(B265))*12+(MONTH(C265)-MONTH(B265)))</f>
        <v/>
      </c>
      <c r="F265" s="18">
        <f>IF(B265="","",YEAR(B265)*100+MONTH(B265))</f>
        <v/>
      </c>
    </row>
    <row r="266">
      <c r="E266" s="18">
        <f>IF(B266="","",(YEAR(C266)-YEAR(B266))*12+(MONTH(C266)-MONTH(B266)))</f>
        <v/>
      </c>
      <c r="F266" s="18">
        <f>IF(B266="","",YEAR(B266)*100+MONTH(B266))</f>
        <v/>
      </c>
    </row>
    <row r="267">
      <c r="E267" s="18">
        <f>IF(B267="","",(YEAR(C267)-YEAR(B267))*12+(MONTH(C267)-MONTH(B267)))</f>
        <v/>
      </c>
      <c r="F267" s="18">
        <f>IF(B267="","",YEAR(B267)*100+MONTH(B267))</f>
        <v/>
      </c>
    </row>
    <row r="268">
      <c r="E268" s="18">
        <f>IF(B268="","",(YEAR(C268)-YEAR(B268))*12+(MONTH(C268)-MONTH(B268)))</f>
        <v/>
      </c>
      <c r="F268" s="18">
        <f>IF(B268="","",YEAR(B268)*100+MONTH(B268))</f>
        <v/>
      </c>
    </row>
    <row r="269">
      <c r="E269" s="18">
        <f>IF(B269="","",(YEAR(C269)-YEAR(B269))*12+(MONTH(C269)-MONTH(B269)))</f>
        <v/>
      </c>
      <c r="F269" s="18">
        <f>IF(B269="","",YEAR(B269)*100+MONTH(B269))</f>
        <v/>
      </c>
    </row>
    <row r="270">
      <c r="E270" s="18">
        <f>IF(B270="","",(YEAR(C270)-YEAR(B270))*12+(MONTH(C270)-MONTH(B270)))</f>
        <v/>
      </c>
      <c r="F270" s="18">
        <f>IF(B270="","",YEAR(B270)*100+MONTH(B270))</f>
        <v/>
      </c>
    </row>
    <row r="271">
      <c r="E271" s="18">
        <f>IF(B271="","",(YEAR(C271)-YEAR(B271))*12+(MONTH(C271)-MONTH(B271)))</f>
        <v/>
      </c>
      <c r="F271" s="18">
        <f>IF(B271="","",YEAR(B271)*100+MONTH(B271))</f>
        <v/>
      </c>
    </row>
    <row r="272">
      <c r="E272" s="18">
        <f>IF(B272="","",(YEAR(C272)-YEAR(B272))*12+(MONTH(C272)-MONTH(B272)))</f>
        <v/>
      </c>
      <c r="F272" s="18">
        <f>IF(B272="","",YEAR(B272)*100+MONTH(B272))</f>
        <v/>
      </c>
    </row>
    <row r="273">
      <c r="E273" s="18">
        <f>IF(B273="","",(YEAR(C273)-YEAR(B273))*12+(MONTH(C273)-MONTH(B273)))</f>
        <v/>
      </c>
      <c r="F273" s="18">
        <f>IF(B273="","",YEAR(B273)*100+MONTH(B273))</f>
        <v/>
      </c>
    </row>
    <row r="274">
      <c r="E274" s="18">
        <f>IF(B274="","",(YEAR(C274)-YEAR(B274))*12+(MONTH(C274)-MONTH(B274)))</f>
        <v/>
      </c>
      <c r="F274" s="18">
        <f>IF(B274="","",YEAR(B274)*100+MONTH(B274))</f>
        <v/>
      </c>
    </row>
    <row r="275">
      <c r="E275" s="18">
        <f>IF(B275="","",(YEAR(C275)-YEAR(B275))*12+(MONTH(C275)-MONTH(B275)))</f>
        <v/>
      </c>
      <c r="F275" s="18">
        <f>IF(B275="","",YEAR(B275)*100+MONTH(B275))</f>
        <v/>
      </c>
    </row>
    <row r="276">
      <c r="E276" s="18">
        <f>IF(B276="","",(YEAR(C276)-YEAR(B276))*12+(MONTH(C276)-MONTH(B276)))</f>
        <v/>
      </c>
      <c r="F276" s="18">
        <f>IF(B276="","",YEAR(B276)*100+MONTH(B276))</f>
        <v/>
      </c>
    </row>
    <row r="277">
      <c r="E277" s="18">
        <f>IF(B277="","",(YEAR(C277)-YEAR(B277))*12+(MONTH(C277)-MONTH(B277)))</f>
        <v/>
      </c>
      <c r="F277" s="18">
        <f>IF(B277="","",YEAR(B277)*100+MONTH(B277))</f>
        <v/>
      </c>
    </row>
    <row r="278">
      <c r="E278" s="18">
        <f>IF(B278="","",(YEAR(C278)-YEAR(B278))*12+(MONTH(C278)-MONTH(B278)))</f>
        <v/>
      </c>
      <c r="F278" s="18">
        <f>IF(B278="","",YEAR(B278)*100+MONTH(B278))</f>
        <v/>
      </c>
    </row>
    <row r="279">
      <c r="E279" s="18">
        <f>IF(B279="","",(YEAR(C279)-YEAR(B279))*12+(MONTH(C279)-MONTH(B279)))</f>
        <v/>
      </c>
      <c r="F279" s="18">
        <f>IF(B279="","",YEAR(B279)*100+MONTH(B279))</f>
        <v/>
      </c>
    </row>
    <row r="280">
      <c r="E280" s="18">
        <f>IF(B280="","",(YEAR(C280)-YEAR(B280))*12+(MONTH(C280)-MONTH(B280)))</f>
        <v/>
      </c>
      <c r="F280" s="18">
        <f>IF(B280="","",YEAR(B280)*100+MONTH(B280))</f>
        <v/>
      </c>
    </row>
    <row r="281">
      <c r="E281" s="18">
        <f>IF(B281="","",(YEAR(C281)-YEAR(B281))*12+(MONTH(C281)-MONTH(B281)))</f>
        <v/>
      </c>
      <c r="F281" s="18">
        <f>IF(B281="","",YEAR(B281)*100+MONTH(B281))</f>
        <v/>
      </c>
    </row>
    <row r="282">
      <c r="E282" s="18">
        <f>IF(B282="","",(YEAR(C282)-YEAR(B282))*12+(MONTH(C282)-MONTH(B282)))</f>
        <v/>
      </c>
      <c r="F282" s="18">
        <f>IF(B282="","",YEAR(B282)*100+MONTH(B282))</f>
        <v/>
      </c>
    </row>
    <row r="283">
      <c r="E283" s="18">
        <f>IF(B283="","",(YEAR(C283)-YEAR(B283))*12+(MONTH(C283)-MONTH(B283)))</f>
        <v/>
      </c>
      <c r="F283" s="18">
        <f>IF(B283="","",YEAR(B283)*100+MONTH(B283))</f>
        <v/>
      </c>
    </row>
    <row r="284">
      <c r="E284" s="18">
        <f>IF(B284="","",(YEAR(C284)-YEAR(B284))*12+(MONTH(C284)-MONTH(B284)))</f>
        <v/>
      </c>
      <c r="F284" s="18">
        <f>IF(B284="","",YEAR(B284)*100+MONTH(B284))</f>
        <v/>
      </c>
    </row>
    <row r="285">
      <c r="E285" s="18">
        <f>IF(B285="","",(YEAR(C285)-YEAR(B285))*12+(MONTH(C285)-MONTH(B285)))</f>
        <v/>
      </c>
      <c r="F285" s="18">
        <f>IF(B285="","",YEAR(B285)*100+MONTH(B285))</f>
        <v/>
      </c>
    </row>
    <row r="286">
      <c r="E286" s="18">
        <f>IF(B286="","",(YEAR(C286)-YEAR(B286))*12+(MONTH(C286)-MONTH(B286)))</f>
        <v/>
      </c>
      <c r="F286" s="18">
        <f>IF(B286="","",YEAR(B286)*100+MONTH(B286))</f>
        <v/>
      </c>
    </row>
    <row r="287">
      <c r="E287" s="18">
        <f>IF(B287="","",(YEAR(C287)-YEAR(B287))*12+(MONTH(C287)-MONTH(B287)))</f>
        <v/>
      </c>
      <c r="F287" s="18">
        <f>IF(B287="","",YEAR(B287)*100+MONTH(B287))</f>
        <v/>
      </c>
    </row>
    <row r="288">
      <c r="E288" s="18">
        <f>IF(B288="","",(YEAR(C288)-YEAR(B288))*12+(MONTH(C288)-MONTH(B288)))</f>
        <v/>
      </c>
      <c r="F288" s="18">
        <f>IF(B288="","",YEAR(B288)*100+MONTH(B288))</f>
        <v/>
      </c>
    </row>
    <row r="289">
      <c r="E289" s="18">
        <f>IF(B289="","",(YEAR(C289)-YEAR(B289))*12+(MONTH(C289)-MONTH(B289)))</f>
        <v/>
      </c>
      <c r="F289" s="18">
        <f>IF(B289="","",YEAR(B289)*100+MONTH(B289))</f>
        <v/>
      </c>
    </row>
    <row r="290">
      <c r="E290" s="18">
        <f>IF(B290="","",(YEAR(C290)-YEAR(B290))*12+(MONTH(C290)-MONTH(B290)))</f>
        <v/>
      </c>
      <c r="F290" s="18">
        <f>IF(B290="","",YEAR(B290)*100+MONTH(B290))</f>
        <v/>
      </c>
    </row>
    <row r="291">
      <c r="E291" s="18">
        <f>IF(B291="","",(YEAR(C291)-YEAR(B291))*12+(MONTH(C291)-MONTH(B291)))</f>
        <v/>
      </c>
      <c r="F291" s="18">
        <f>IF(B291="","",YEAR(B291)*100+MONTH(B291))</f>
        <v/>
      </c>
    </row>
    <row r="292">
      <c r="E292" s="18">
        <f>IF(B292="","",(YEAR(C292)-YEAR(B292))*12+(MONTH(C292)-MONTH(B292)))</f>
        <v/>
      </c>
      <c r="F292" s="18">
        <f>IF(B292="","",YEAR(B292)*100+MONTH(B292))</f>
        <v/>
      </c>
    </row>
    <row r="293">
      <c r="E293" s="18">
        <f>IF(B293="","",(YEAR(C293)-YEAR(B293))*12+(MONTH(C293)-MONTH(B293)))</f>
        <v/>
      </c>
      <c r="F293" s="18">
        <f>IF(B293="","",YEAR(B293)*100+MONTH(B293))</f>
        <v/>
      </c>
    </row>
    <row r="294">
      <c r="E294" s="18">
        <f>IF(B294="","",(YEAR(C294)-YEAR(B294))*12+(MONTH(C294)-MONTH(B294)))</f>
        <v/>
      </c>
      <c r="F294" s="18">
        <f>IF(B294="","",YEAR(B294)*100+MONTH(B294))</f>
        <v/>
      </c>
    </row>
    <row r="295">
      <c r="E295" s="18">
        <f>IF(B295="","",(YEAR(C295)-YEAR(B295))*12+(MONTH(C295)-MONTH(B295)))</f>
        <v/>
      </c>
      <c r="F295" s="18">
        <f>IF(B295="","",YEAR(B295)*100+MONTH(B295))</f>
        <v/>
      </c>
    </row>
    <row r="296">
      <c r="E296" s="18">
        <f>IF(B296="","",(YEAR(C296)-YEAR(B296))*12+(MONTH(C296)-MONTH(B296)))</f>
        <v/>
      </c>
      <c r="F296" s="18">
        <f>IF(B296="","",YEAR(B296)*100+MONTH(B296))</f>
        <v/>
      </c>
    </row>
    <row r="297">
      <c r="E297" s="18">
        <f>IF(B297="","",(YEAR(C297)-YEAR(B297))*12+(MONTH(C297)-MONTH(B297)))</f>
        <v/>
      </c>
      <c r="F297" s="18">
        <f>IF(B297="","",YEAR(B297)*100+MONTH(B297))</f>
        <v/>
      </c>
    </row>
    <row r="298">
      <c r="E298" s="18">
        <f>IF(B298="","",(YEAR(C298)-YEAR(B298))*12+(MONTH(C298)-MONTH(B298)))</f>
        <v/>
      </c>
      <c r="F298" s="18">
        <f>IF(B298="","",YEAR(B298)*100+MONTH(B298))</f>
        <v/>
      </c>
    </row>
    <row r="299">
      <c r="E299" s="18">
        <f>IF(B299="","",(YEAR(C299)-YEAR(B299))*12+(MONTH(C299)-MONTH(B299)))</f>
        <v/>
      </c>
      <c r="F299" s="18">
        <f>IF(B299="","",YEAR(B299)*100+MONTH(B299))</f>
        <v/>
      </c>
    </row>
    <row r="300">
      <c r="E300" s="18">
        <f>IF(B300="","",(YEAR(C300)-YEAR(B300))*12+(MONTH(C300)-MONTH(B300)))</f>
        <v/>
      </c>
      <c r="F300" s="18">
        <f>IF(B300="","",YEAR(B300)*100+MONTH(B300))</f>
        <v/>
      </c>
    </row>
    <row r="301">
      <c r="E301" s="18">
        <f>IF(B301="","",(YEAR(C301)-YEAR(B301))*12+(MONTH(C301)-MONTH(B301)))</f>
        <v/>
      </c>
      <c r="F301" s="18">
        <f>IF(B301="","",YEAR(B301)*100+MONTH(B301))</f>
        <v/>
      </c>
    </row>
    <row r="302">
      <c r="E302" s="18">
        <f>IF(B302="","",(YEAR(C302)-YEAR(B302))*12+(MONTH(C302)-MONTH(B302)))</f>
        <v/>
      </c>
      <c r="F302" s="18">
        <f>IF(B302="","",YEAR(B302)*100+MONTH(B302))</f>
        <v/>
      </c>
    </row>
    <row r="303">
      <c r="E303" s="18">
        <f>IF(B303="","",(YEAR(C303)-YEAR(B303))*12+(MONTH(C303)-MONTH(B303)))</f>
        <v/>
      </c>
      <c r="F303" s="18">
        <f>IF(B303="","",YEAR(B303)*100+MONTH(B303))</f>
        <v/>
      </c>
    </row>
    <row r="304">
      <c r="E304" s="18">
        <f>IF(B304="","",(YEAR(C304)-YEAR(B304))*12+(MONTH(C304)-MONTH(B304)))</f>
        <v/>
      </c>
      <c r="F304" s="18">
        <f>IF(B304="","",YEAR(B304)*100+MONTH(B304))</f>
        <v/>
      </c>
    </row>
    <row r="305">
      <c r="E305" s="18">
        <f>IF(B305="","",(YEAR(C305)-YEAR(B305))*12+(MONTH(C305)-MONTH(B305)))</f>
        <v/>
      </c>
      <c r="F305" s="18">
        <f>IF(B305="","",YEAR(B305)*100+MONTH(B305))</f>
        <v/>
      </c>
    </row>
    <row r="306">
      <c r="E306" s="18">
        <f>IF(B306="","",(YEAR(C306)-YEAR(B306))*12+(MONTH(C306)-MONTH(B306)))</f>
        <v/>
      </c>
      <c r="F306" s="18">
        <f>IF(B306="","",YEAR(B306)*100+MONTH(B306))</f>
        <v/>
      </c>
    </row>
    <row r="307">
      <c r="E307" s="18">
        <f>IF(B307="","",(YEAR(C307)-YEAR(B307))*12+(MONTH(C307)-MONTH(B307)))</f>
        <v/>
      </c>
      <c r="F307" s="18">
        <f>IF(B307="","",YEAR(B307)*100+MONTH(B307))</f>
        <v/>
      </c>
    </row>
    <row r="308">
      <c r="E308" s="18">
        <f>IF(B308="","",(YEAR(C308)-YEAR(B308))*12+(MONTH(C308)-MONTH(B308)))</f>
        <v/>
      </c>
      <c r="F308" s="18">
        <f>IF(B308="","",YEAR(B308)*100+MONTH(B308))</f>
        <v/>
      </c>
    </row>
    <row r="309">
      <c r="E309" s="18">
        <f>IF(B309="","",(YEAR(C309)-YEAR(B309))*12+(MONTH(C309)-MONTH(B309)))</f>
        <v/>
      </c>
      <c r="F309" s="18">
        <f>IF(B309="","",YEAR(B309)*100+MONTH(B309))</f>
        <v/>
      </c>
    </row>
    <row r="310">
      <c r="E310" s="18">
        <f>IF(B310="","",(YEAR(C310)-YEAR(B310))*12+(MONTH(C310)-MONTH(B310)))</f>
        <v/>
      </c>
      <c r="F310" s="18">
        <f>IF(B310="","",YEAR(B310)*100+MONTH(B310))</f>
        <v/>
      </c>
    </row>
    <row r="311">
      <c r="E311" s="18">
        <f>IF(B311="","",(YEAR(C311)-YEAR(B311))*12+(MONTH(C311)-MONTH(B311)))</f>
        <v/>
      </c>
      <c r="F311" s="18">
        <f>IF(B311="","",YEAR(B311)*100+MONTH(B311))</f>
        <v/>
      </c>
    </row>
    <row r="312">
      <c r="E312" s="18">
        <f>IF(B312="","",(YEAR(C312)-YEAR(B312))*12+(MONTH(C312)-MONTH(B312)))</f>
        <v/>
      </c>
      <c r="F312" s="18">
        <f>IF(B312="","",YEAR(B312)*100+MONTH(B312))</f>
        <v/>
      </c>
    </row>
    <row r="313">
      <c r="E313" s="18">
        <f>IF(B313="","",(YEAR(C313)-YEAR(B313))*12+(MONTH(C313)-MONTH(B313)))</f>
        <v/>
      </c>
      <c r="F313" s="18">
        <f>IF(B313="","",YEAR(B313)*100+MONTH(B313))</f>
        <v/>
      </c>
    </row>
    <row r="314">
      <c r="E314" s="18">
        <f>IF(B314="","",(YEAR(C314)-YEAR(B314))*12+(MONTH(C314)-MONTH(B314)))</f>
        <v/>
      </c>
      <c r="F314" s="18">
        <f>IF(B314="","",YEAR(B314)*100+MONTH(B314))</f>
        <v/>
      </c>
    </row>
    <row r="315">
      <c r="E315" s="18">
        <f>IF(B315="","",(YEAR(C315)-YEAR(B315))*12+(MONTH(C315)-MONTH(B315)))</f>
        <v/>
      </c>
      <c r="F315" s="18">
        <f>IF(B315="","",YEAR(B315)*100+MONTH(B315))</f>
        <v/>
      </c>
    </row>
    <row r="316">
      <c r="E316" s="18">
        <f>IF(B316="","",(YEAR(C316)-YEAR(B316))*12+(MONTH(C316)-MONTH(B316)))</f>
        <v/>
      </c>
      <c r="F316" s="18">
        <f>IF(B316="","",YEAR(B316)*100+MONTH(B316))</f>
        <v/>
      </c>
    </row>
    <row r="317">
      <c r="E317" s="18">
        <f>IF(B317="","",(YEAR(C317)-YEAR(B317))*12+(MONTH(C317)-MONTH(B317)))</f>
        <v/>
      </c>
      <c r="F317" s="18">
        <f>IF(B317="","",YEAR(B317)*100+MONTH(B317))</f>
        <v/>
      </c>
    </row>
    <row r="318">
      <c r="E318" s="18">
        <f>IF(B318="","",(YEAR(C318)-YEAR(B318))*12+(MONTH(C318)-MONTH(B318)))</f>
        <v/>
      </c>
      <c r="F318" s="18">
        <f>IF(B318="","",YEAR(B318)*100+MONTH(B318))</f>
        <v/>
      </c>
    </row>
    <row r="319">
      <c r="E319" s="18">
        <f>IF(B319="","",(YEAR(C319)-YEAR(B319))*12+(MONTH(C319)-MONTH(B319)))</f>
        <v/>
      </c>
      <c r="F319" s="18">
        <f>IF(B319="","",YEAR(B319)*100+MONTH(B319))</f>
        <v/>
      </c>
    </row>
    <row r="320">
      <c r="E320" s="18">
        <f>IF(B320="","",(YEAR(C320)-YEAR(B320))*12+(MONTH(C320)-MONTH(B320)))</f>
        <v/>
      </c>
      <c r="F320" s="18">
        <f>IF(B320="","",YEAR(B320)*100+MONTH(B320))</f>
        <v/>
      </c>
    </row>
    <row r="321">
      <c r="E321" s="18">
        <f>IF(B321="","",(YEAR(C321)-YEAR(B321))*12+(MONTH(C321)-MONTH(B321)))</f>
        <v/>
      </c>
      <c r="F321" s="18">
        <f>IF(B321="","",YEAR(B321)*100+MONTH(B321))</f>
        <v/>
      </c>
    </row>
    <row r="322">
      <c r="E322" s="18">
        <f>IF(B322="","",(YEAR(C322)-YEAR(B322))*12+(MONTH(C322)-MONTH(B322)))</f>
        <v/>
      </c>
      <c r="F322" s="18">
        <f>IF(B322="","",YEAR(B322)*100+MONTH(B322))</f>
        <v/>
      </c>
    </row>
    <row r="323">
      <c r="E323" s="18">
        <f>IF(B323="","",(YEAR(C323)-YEAR(B323))*12+(MONTH(C323)-MONTH(B323)))</f>
        <v/>
      </c>
      <c r="F323" s="18">
        <f>IF(B323="","",YEAR(B323)*100+MONTH(B323))</f>
        <v/>
      </c>
    </row>
    <row r="324">
      <c r="E324" s="18">
        <f>IF(B324="","",(YEAR(C324)-YEAR(B324))*12+(MONTH(C324)-MONTH(B324)))</f>
        <v/>
      </c>
      <c r="F324" s="18">
        <f>IF(B324="","",YEAR(B324)*100+MONTH(B324))</f>
        <v/>
      </c>
    </row>
    <row r="325">
      <c r="E325" s="18">
        <f>IF(B325="","",(YEAR(C325)-YEAR(B325))*12+(MONTH(C325)-MONTH(B325)))</f>
        <v/>
      </c>
      <c r="F325" s="18">
        <f>IF(B325="","",YEAR(B325)*100+MONTH(B325))</f>
        <v/>
      </c>
    </row>
    <row r="326">
      <c r="E326" s="18">
        <f>IF(B326="","",(YEAR(C326)-YEAR(B326))*12+(MONTH(C326)-MONTH(B326)))</f>
        <v/>
      </c>
      <c r="F326" s="18">
        <f>IF(B326="","",YEAR(B326)*100+MONTH(B326))</f>
        <v/>
      </c>
    </row>
    <row r="327">
      <c r="E327" s="18">
        <f>IF(B327="","",(YEAR(C327)-YEAR(B327))*12+(MONTH(C327)-MONTH(B327)))</f>
        <v/>
      </c>
      <c r="F327" s="18">
        <f>IF(B327="","",YEAR(B327)*100+MONTH(B327))</f>
        <v/>
      </c>
    </row>
    <row r="328">
      <c r="E328" s="18">
        <f>IF(B328="","",(YEAR(C328)-YEAR(B328))*12+(MONTH(C328)-MONTH(B328)))</f>
        <v/>
      </c>
      <c r="F328" s="18">
        <f>IF(B328="","",YEAR(B328)*100+MONTH(B328))</f>
        <v/>
      </c>
    </row>
    <row r="329">
      <c r="E329" s="18">
        <f>IF(B329="","",(YEAR(C329)-YEAR(B329))*12+(MONTH(C329)-MONTH(B329)))</f>
        <v/>
      </c>
      <c r="F329" s="18">
        <f>IF(B329="","",YEAR(B329)*100+MONTH(B329))</f>
        <v/>
      </c>
    </row>
    <row r="330">
      <c r="E330" s="18">
        <f>IF(B330="","",(YEAR(C330)-YEAR(B330))*12+(MONTH(C330)-MONTH(B330)))</f>
        <v/>
      </c>
      <c r="F330" s="18">
        <f>IF(B330="","",YEAR(B330)*100+MONTH(B330))</f>
        <v/>
      </c>
    </row>
    <row r="331">
      <c r="E331" s="18">
        <f>IF(B331="","",(YEAR(C331)-YEAR(B331))*12+(MONTH(C331)-MONTH(B331)))</f>
        <v/>
      </c>
      <c r="F331" s="18">
        <f>IF(B331="","",YEAR(B331)*100+MONTH(B331))</f>
        <v/>
      </c>
    </row>
    <row r="332">
      <c r="E332" s="18">
        <f>IF(B332="","",(YEAR(C332)-YEAR(B332))*12+(MONTH(C332)-MONTH(B332)))</f>
        <v/>
      </c>
      <c r="F332" s="18">
        <f>IF(B332="","",YEAR(B332)*100+MONTH(B332))</f>
        <v/>
      </c>
    </row>
    <row r="333">
      <c r="E333" s="18">
        <f>IF(B333="","",(YEAR(C333)-YEAR(B333))*12+(MONTH(C333)-MONTH(B333)))</f>
        <v/>
      </c>
      <c r="F333" s="18">
        <f>IF(B333="","",YEAR(B333)*100+MONTH(B333))</f>
        <v/>
      </c>
    </row>
    <row r="334">
      <c r="E334" s="18">
        <f>IF(B334="","",(YEAR(C334)-YEAR(B334))*12+(MONTH(C334)-MONTH(B334)))</f>
        <v/>
      </c>
      <c r="F334" s="18">
        <f>IF(B334="","",YEAR(B334)*100+MONTH(B334))</f>
        <v/>
      </c>
    </row>
    <row r="335">
      <c r="E335" s="18">
        <f>IF(B335="","",(YEAR(C335)-YEAR(B335))*12+(MONTH(C335)-MONTH(B335)))</f>
        <v/>
      </c>
      <c r="F335" s="18">
        <f>IF(B335="","",YEAR(B335)*100+MONTH(B335))</f>
        <v/>
      </c>
    </row>
    <row r="336">
      <c r="E336" s="18">
        <f>IF(B336="","",(YEAR(C336)-YEAR(B336))*12+(MONTH(C336)-MONTH(B336)))</f>
        <v/>
      </c>
      <c r="F336" s="18">
        <f>IF(B336="","",YEAR(B336)*100+MONTH(B336))</f>
        <v/>
      </c>
    </row>
    <row r="337">
      <c r="E337" s="18">
        <f>IF(B337="","",(YEAR(C337)-YEAR(B337))*12+(MONTH(C337)-MONTH(B337)))</f>
        <v/>
      </c>
      <c r="F337" s="18">
        <f>IF(B337="","",YEAR(B337)*100+MONTH(B337))</f>
        <v/>
      </c>
    </row>
    <row r="338">
      <c r="E338" s="18">
        <f>IF(B338="","",(YEAR(C338)-YEAR(B338))*12+(MONTH(C338)-MONTH(B338)))</f>
        <v/>
      </c>
      <c r="F338" s="18">
        <f>IF(B338="","",YEAR(B338)*100+MONTH(B338))</f>
        <v/>
      </c>
    </row>
    <row r="339">
      <c r="E339" s="18">
        <f>IF(B339="","",(YEAR(C339)-YEAR(B339))*12+(MONTH(C339)-MONTH(B339)))</f>
        <v/>
      </c>
      <c r="F339" s="18">
        <f>IF(B339="","",YEAR(B339)*100+MONTH(B339))</f>
        <v/>
      </c>
    </row>
    <row r="340">
      <c r="E340" s="18">
        <f>IF(B340="","",(YEAR(C340)-YEAR(B340))*12+(MONTH(C340)-MONTH(B340)))</f>
        <v/>
      </c>
      <c r="F340" s="18">
        <f>IF(B340="","",YEAR(B340)*100+MONTH(B340))</f>
        <v/>
      </c>
    </row>
    <row r="341">
      <c r="E341" s="18">
        <f>IF(B341="","",(YEAR(C341)-YEAR(B341))*12+(MONTH(C341)-MONTH(B341)))</f>
        <v/>
      </c>
      <c r="F341" s="18">
        <f>IF(B341="","",YEAR(B341)*100+MONTH(B341))</f>
        <v/>
      </c>
    </row>
    <row r="342">
      <c r="E342" s="18">
        <f>IF(B342="","",(YEAR(C342)-YEAR(B342))*12+(MONTH(C342)-MONTH(B342)))</f>
        <v/>
      </c>
      <c r="F342" s="18">
        <f>IF(B342="","",YEAR(B342)*100+MONTH(B342))</f>
        <v/>
      </c>
    </row>
    <row r="343">
      <c r="E343" s="18">
        <f>IF(B343="","",(YEAR(C343)-YEAR(B343))*12+(MONTH(C343)-MONTH(B343)))</f>
        <v/>
      </c>
      <c r="F343" s="18">
        <f>IF(B343="","",YEAR(B343)*100+MONTH(B343))</f>
        <v/>
      </c>
    </row>
    <row r="344">
      <c r="E344" s="18">
        <f>IF(B344="","",(YEAR(C344)-YEAR(B344))*12+(MONTH(C344)-MONTH(B344)))</f>
        <v/>
      </c>
      <c r="F344" s="18">
        <f>IF(B344="","",YEAR(B344)*100+MONTH(B344))</f>
        <v/>
      </c>
    </row>
    <row r="345">
      <c r="E345" s="18">
        <f>IF(B345="","",(YEAR(C345)-YEAR(B345))*12+(MONTH(C345)-MONTH(B345)))</f>
        <v/>
      </c>
      <c r="F345" s="18">
        <f>IF(B345="","",YEAR(B345)*100+MONTH(B345))</f>
        <v/>
      </c>
    </row>
    <row r="346">
      <c r="E346" s="18">
        <f>IF(B346="","",(YEAR(C346)-YEAR(B346))*12+(MONTH(C346)-MONTH(B346)))</f>
        <v/>
      </c>
      <c r="F346" s="18">
        <f>IF(B346="","",YEAR(B346)*100+MONTH(B346))</f>
        <v/>
      </c>
    </row>
    <row r="347">
      <c r="E347" s="18">
        <f>IF(B347="","",(YEAR(C347)-YEAR(B347))*12+(MONTH(C347)-MONTH(B347)))</f>
        <v/>
      </c>
      <c r="F347" s="18">
        <f>IF(B347="","",YEAR(B347)*100+MONTH(B347))</f>
        <v/>
      </c>
    </row>
    <row r="348">
      <c r="E348" s="18">
        <f>IF(B348="","",(YEAR(C348)-YEAR(B348))*12+(MONTH(C348)-MONTH(B348)))</f>
        <v/>
      </c>
      <c r="F348" s="18">
        <f>IF(B348="","",YEAR(B348)*100+MONTH(B348))</f>
        <v/>
      </c>
    </row>
    <row r="349">
      <c r="E349" s="18">
        <f>IF(B349="","",(YEAR(C349)-YEAR(B349))*12+(MONTH(C349)-MONTH(B349)))</f>
        <v/>
      </c>
      <c r="F349" s="18">
        <f>IF(B349="","",YEAR(B349)*100+MONTH(B349))</f>
        <v/>
      </c>
    </row>
    <row r="350">
      <c r="E350" s="18">
        <f>IF(B350="","",(YEAR(C350)-YEAR(B350))*12+(MONTH(C350)-MONTH(B350)))</f>
        <v/>
      </c>
      <c r="F350" s="18">
        <f>IF(B350="","",YEAR(B350)*100+MONTH(B350))</f>
        <v/>
      </c>
    </row>
    <row r="351">
      <c r="E351" s="18">
        <f>IF(B351="","",(YEAR(C351)-YEAR(B351))*12+(MONTH(C351)-MONTH(B351)))</f>
        <v/>
      </c>
      <c r="F351" s="18">
        <f>IF(B351="","",YEAR(B351)*100+MONTH(B351))</f>
        <v/>
      </c>
    </row>
    <row r="352">
      <c r="E352" s="18">
        <f>IF(B352="","",(YEAR(C352)-YEAR(B352))*12+(MONTH(C352)-MONTH(B352)))</f>
        <v/>
      </c>
      <c r="F352" s="18">
        <f>IF(B352="","",YEAR(B352)*100+MONTH(B352))</f>
        <v/>
      </c>
    </row>
    <row r="353">
      <c r="E353" s="18">
        <f>IF(B353="","",(YEAR(C353)-YEAR(B353))*12+(MONTH(C353)-MONTH(B353)))</f>
        <v/>
      </c>
      <c r="F353" s="18">
        <f>IF(B353="","",YEAR(B353)*100+MONTH(B353))</f>
        <v/>
      </c>
    </row>
    <row r="354">
      <c r="E354" s="18">
        <f>IF(B354="","",(YEAR(C354)-YEAR(B354))*12+(MONTH(C354)-MONTH(B354)))</f>
        <v/>
      </c>
      <c r="F354" s="18">
        <f>IF(B354="","",YEAR(B354)*100+MONTH(B354))</f>
        <v/>
      </c>
    </row>
    <row r="355">
      <c r="E355" s="18">
        <f>IF(B355="","",(YEAR(C355)-YEAR(B355))*12+(MONTH(C355)-MONTH(B355)))</f>
        <v/>
      </c>
      <c r="F355" s="18">
        <f>IF(B355="","",YEAR(B355)*100+MONTH(B355))</f>
        <v/>
      </c>
    </row>
    <row r="356">
      <c r="E356" s="18">
        <f>IF(B356="","",(YEAR(C356)-YEAR(B356))*12+(MONTH(C356)-MONTH(B356)))</f>
        <v/>
      </c>
      <c r="F356" s="18">
        <f>IF(B356="","",YEAR(B356)*100+MONTH(B356))</f>
        <v/>
      </c>
    </row>
    <row r="357">
      <c r="E357" s="18">
        <f>IF(B357="","",(YEAR(C357)-YEAR(B357))*12+(MONTH(C357)-MONTH(B357)))</f>
        <v/>
      </c>
      <c r="F357" s="18">
        <f>IF(B357="","",YEAR(B357)*100+MONTH(B357))</f>
        <v/>
      </c>
    </row>
    <row r="358">
      <c r="E358" s="18">
        <f>IF(B358="","",(YEAR(C358)-YEAR(B358))*12+(MONTH(C358)-MONTH(B358)))</f>
        <v/>
      </c>
      <c r="F358" s="18">
        <f>IF(B358="","",YEAR(B358)*100+MONTH(B358))</f>
        <v/>
      </c>
    </row>
    <row r="359">
      <c r="E359" s="18">
        <f>IF(B359="","",(YEAR(C359)-YEAR(B359))*12+(MONTH(C359)-MONTH(B359)))</f>
        <v/>
      </c>
      <c r="F359" s="18">
        <f>IF(B359="","",YEAR(B359)*100+MONTH(B359))</f>
        <v/>
      </c>
    </row>
    <row r="360">
      <c r="E360" s="18">
        <f>IF(B360="","",(YEAR(C360)-YEAR(B360))*12+(MONTH(C360)-MONTH(B360)))</f>
        <v/>
      </c>
      <c r="F360" s="18">
        <f>IF(B360="","",YEAR(B360)*100+MONTH(B360))</f>
        <v/>
      </c>
    </row>
    <row r="361">
      <c r="E361" s="18">
        <f>IF(B361="","",(YEAR(C361)-YEAR(B361))*12+(MONTH(C361)-MONTH(B361)))</f>
        <v/>
      </c>
      <c r="F361" s="18">
        <f>IF(B361="","",YEAR(B361)*100+MONTH(B361))</f>
        <v/>
      </c>
    </row>
    <row r="362">
      <c r="E362" s="18">
        <f>IF(B362="","",(YEAR(C362)-YEAR(B362))*12+(MONTH(C362)-MONTH(B362)))</f>
        <v/>
      </c>
      <c r="F362" s="18">
        <f>IF(B362="","",YEAR(B362)*100+MONTH(B362))</f>
        <v/>
      </c>
    </row>
    <row r="363">
      <c r="E363" s="18">
        <f>IF(B363="","",(YEAR(C363)-YEAR(B363))*12+(MONTH(C363)-MONTH(B363)))</f>
        <v/>
      </c>
      <c r="F363" s="18">
        <f>IF(B363="","",YEAR(B363)*100+MONTH(B363))</f>
        <v/>
      </c>
    </row>
    <row r="364">
      <c r="E364" s="18">
        <f>IF(B364="","",(YEAR(C364)-YEAR(B364))*12+(MONTH(C364)-MONTH(B364)))</f>
        <v/>
      </c>
      <c r="F364" s="18">
        <f>IF(B364="","",YEAR(B364)*100+MONTH(B364))</f>
        <v/>
      </c>
    </row>
    <row r="365">
      <c r="E365" s="18">
        <f>IF(B365="","",(YEAR(C365)-YEAR(B365))*12+(MONTH(C365)-MONTH(B365)))</f>
        <v/>
      </c>
      <c r="F365" s="18">
        <f>IF(B365="","",YEAR(B365)*100+MONTH(B365))</f>
        <v/>
      </c>
    </row>
    <row r="366">
      <c r="E366" s="18">
        <f>IF(B366="","",(YEAR(C366)-YEAR(B366))*12+(MONTH(C366)-MONTH(B366)))</f>
        <v/>
      </c>
      <c r="F366" s="18">
        <f>IF(B366="","",YEAR(B366)*100+MONTH(B366))</f>
        <v/>
      </c>
    </row>
    <row r="367">
      <c r="E367" s="18">
        <f>IF(B367="","",(YEAR(C367)-YEAR(B367))*12+(MONTH(C367)-MONTH(B367)))</f>
        <v/>
      </c>
      <c r="F367" s="18">
        <f>IF(B367="","",YEAR(B367)*100+MONTH(B367))</f>
        <v/>
      </c>
    </row>
    <row r="368">
      <c r="E368" s="18">
        <f>IF(B368="","",(YEAR(C368)-YEAR(B368))*12+(MONTH(C368)-MONTH(B368)))</f>
        <v/>
      </c>
      <c r="F368" s="18">
        <f>IF(B368="","",YEAR(B368)*100+MONTH(B368))</f>
        <v/>
      </c>
    </row>
    <row r="369">
      <c r="E369" s="18">
        <f>IF(B369="","",(YEAR(C369)-YEAR(B369))*12+(MONTH(C369)-MONTH(B369)))</f>
        <v/>
      </c>
      <c r="F369" s="18">
        <f>IF(B369="","",YEAR(B369)*100+MONTH(B369))</f>
        <v/>
      </c>
    </row>
    <row r="370">
      <c r="E370" s="18">
        <f>IF(B370="","",(YEAR(C370)-YEAR(B370))*12+(MONTH(C370)-MONTH(B370)))</f>
        <v/>
      </c>
      <c r="F370" s="18">
        <f>IF(B370="","",YEAR(B370)*100+MONTH(B370))</f>
        <v/>
      </c>
    </row>
    <row r="371">
      <c r="E371" s="18">
        <f>IF(B371="","",(YEAR(C371)-YEAR(B371))*12+(MONTH(C371)-MONTH(B371)))</f>
        <v/>
      </c>
      <c r="F371" s="18">
        <f>IF(B371="","",YEAR(B371)*100+MONTH(B371))</f>
        <v/>
      </c>
    </row>
    <row r="372">
      <c r="E372" s="18">
        <f>IF(B372="","",(YEAR(C372)-YEAR(B372))*12+(MONTH(C372)-MONTH(B372)))</f>
        <v/>
      </c>
      <c r="F372" s="18">
        <f>IF(B372="","",YEAR(B372)*100+MONTH(B372))</f>
        <v/>
      </c>
    </row>
    <row r="373">
      <c r="E373" s="18">
        <f>IF(B373="","",(YEAR(C373)-YEAR(B373))*12+(MONTH(C373)-MONTH(B373)))</f>
        <v/>
      </c>
      <c r="F373" s="18">
        <f>IF(B373="","",YEAR(B373)*100+MONTH(B373))</f>
        <v/>
      </c>
    </row>
    <row r="374">
      <c r="E374" s="18">
        <f>IF(B374="","",(YEAR(C374)-YEAR(B374))*12+(MONTH(C374)-MONTH(B374)))</f>
        <v/>
      </c>
      <c r="F374" s="18">
        <f>IF(B374="","",YEAR(B374)*100+MONTH(B374))</f>
        <v/>
      </c>
    </row>
    <row r="375">
      <c r="E375" s="18">
        <f>IF(B375="","",(YEAR(C375)-YEAR(B375))*12+(MONTH(C375)-MONTH(B375)))</f>
        <v/>
      </c>
      <c r="F375" s="18">
        <f>IF(B375="","",YEAR(B375)*100+MONTH(B375))</f>
        <v/>
      </c>
    </row>
    <row r="376">
      <c r="E376" s="18">
        <f>IF(B376="","",(YEAR(C376)-YEAR(B376))*12+(MONTH(C376)-MONTH(B376)))</f>
        <v/>
      </c>
      <c r="F376" s="18">
        <f>IF(B376="","",YEAR(B376)*100+MONTH(B376))</f>
        <v/>
      </c>
    </row>
    <row r="377">
      <c r="E377" s="18">
        <f>IF(B377="","",(YEAR(C377)-YEAR(B377))*12+(MONTH(C377)-MONTH(B377)))</f>
        <v/>
      </c>
      <c r="F377" s="18">
        <f>IF(B377="","",YEAR(B377)*100+MONTH(B377))</f>
        <v/>
      </c>
    </row>
    <row r="378">
      <c r="E378" s="18">
        <f>IF(B378="","",(YEAR(C378)-YEAR(B378))*12+(MONTH(C378)-MONTH(B378)))</f>
        <v/>
      </c>
      <c r="F378" s="18">
        <f>IF(B378="","",YEAR(B378)*100+MONTH(B378))</f>
        <v/>
      </c>
    </row>
    <row r="379">
      <c r="E379" s="18">
        <f>IF(B379="","",(YEAR(C379)-YEAR(B379))*12+(MONTH(C379)-MONTH(B379)))</f>
        <v/>
      </c>
      <c r="F379" s="18">
        <f>IF(B379="","",YEAR(B379)*100+MONTH(B379))</f>
        <v/>
      </c>
    </row>
    <row r="380">
      <c r="E380" s="18">
        <f>IF(B380="","",(YEAR(C380)-YEAR(B380))*12+(MONTH(C380)-MONTH(B380)))</f>
        <v/>
      </c>
      <c r="F380" s="18">
        <f>IF(B380="","",YEAR(B380)*100+MONTH(B380))</f>
        <v/>
      </c>
    </row>
    <row r="381">
      <c r="E381" s="18">
        <f>IF(B381="","",(YEAR(C381)-YEAR(B381))*12+(MONTH(C381)-MONTH(B381)))</f>
        <v/>
      </c>
      <c r="F381" s="18">
        <f>IF(B381="","",YEAR(B381)*100+MONTH(B381))</f>
        <v/>
      </c>
    </row>
    <row r="382">
      <c r="E382" s="18">
        <f>IF(B382="","",(YEAR(C382)-YEAR(B382))*12+(MONTH(C382)-MONTH(B382)))</f>
        <v/>
      </c>
      <c r="F382" s="18">
        <f>IF(B382="","",YEAR(B382)*100+MONTH(B382))</f>
        <v/>
      </c>
    </row>
    <row r="383">
      <c r="E383" s="18">
        <f>IF(B383="","",(YEAR(C383)-YEAR(B383))*12+(MONTH(C383)-MONTH(B383)))</f>
        <v/>
      </c>
      <c r="F383" s="18">
        <f>IF(B383="","",YEAR(B383)*100+MONTH(B383))</f>
        <v/>
      </c>
    </row>
    <row r="384">
      <c r="E384" s="18">
        <f>IF(B384="","",(YEAR(C384)-YEAR(B384))*12+(MONTH(C384)-MONTH(B384)))</f>
        <v/>
      </c>
      <c r="F384" s="18">
        <f>IF(B384="","",YEAR(B384)*100+MONTH(B384))</f>
        <v/>
      </c>
    </row>
    <row r="385">
      <c r="E385" s="18">
        <f>IF(B385="","",(YEAR(C385)-YEAR(B385))*12+(MONTH(C385)-MONTH(B385)))</f>
        <v/>
      </c>
      <c r="F385" s="18">
        <f>IF(B385="","",YEAR(B385)*100+MONTH(B385))</f>
        <v/>
      </c>
    </row>
    <row r="386">
      <c r="E386" s="18">
        <f>IF(B386="","",(YEAR(C386)-YEAR(B386))*12+(MONTH(C386)-MONTH(B386)))</f>
        <v/>
      </c>
      <c r="F386" s="18">
        <f>IF(B386="","",YEAR(B386)*100+MONTH(B386))</f>
        <v/>
      </c>
    </row>
    <row r="387">
      <c r="E387" s="18">
        <f>IF(B387="","",(YEAR(C387)-YEAR(B387))*12+(MONTH(C387)-MONTH(B387)))</f>
        <v/>
      </c>
      <c r="F387" s="18">
        <f>IF(B387="","",YEAR(B387)*100+MONTH(B387))</f>
        <v/>
      </c>
    </row>
    <row r="388">
      <c r="E388" s="18">
        <f>IF(B388="","",(YEAR(C388)-YEAR(B388))*12+(MONTH(C388)-MONTH(B388)))</f>
        <v/>
      </c>
      <c r="F388" s="18">
        <f>IF(B388="","",YEAR(B388)*100+MONTH(B388))</f>
        <v/>
      </c>
    </row>
    <row r="389">
      <c r="E389" s="18">
        <f>IF(B389="","",(YEAR(C389)-YEAR(B389))*12+(MONTH(C389)-MONTH(B389)))</f>
        <v/>
      </c>
      <c r="F389" s="18">
        <f>IF(B389="","",YEAR(B389)*100+MONTH(B389))</f>
        <v/>
      </c>
    </row>
    <row r="390">
      <c r="E390" s="18">
        <f>IF(B390="","",(YEAR(C390)-YEAR(B390))*12+(MONTH(C390)-MONTH(B390)))</f>
        <v/>
      </c>
      <c r="F390" s="18">
        <f>IF(B390="","",YEAR(B390)*100+MONTH(B390))</f>
        <v/>
      </c>
    </row>
    <row r="391">
      <c r="E391" s="18">
        <f>IF(B391="","",(YEAR(C391)-YEAR(B391))*12+(MONTH(C391)-MONTH(B391)))</f>
        <v/>
      </c>
      <c r="F391" s="18">
        <f>IF(B391="","",YEAR(B391)*100+MONTH(B391))</f>
        <v/>
      </c>
    </row>
    <row r="392">
      <c r="E392" s="18">
        <f>IF(B392="","",(YEAR(C392)-YEAR(B392))*12+(MONTH(C392)-MONTH(B392)))</f>
        <v/>
      </c>
      <c r="F392" s="18">
        <f>IF(B392="","",YEAR(B392)*100+MONTH(B392))</f>
        <v/>
      </c>
    </row>
    <row r="393">
      <c r="E393" s="18">
        <f>IF(B393="","",(YEAR(C393)-YEAR(B393))*12+(MONTH(C393)-MONTH(B393)))</f>
        <v/>
      </c>
      <c r="F393" s="18">
        <f>IF(B393="","",YEAR(B393)*100+MONTH(B393))</f>
        <v/>
      </c>
    </row>
    <row r="394">
      <c r="E394" s="18">
        <f>IF(B394="","",(YEAR(C394)-YEAR(B394))*12+(MONTH(C394)-MONTH(B394)))</f>
        <v/>
      </c>
      <c r="F394" s="18">
        <f>IF(B394="","",YEAR(B394)*100+MONTH(B394))</f>
        <v/>
      </c>
    </row>
    <row r="395">
      <c r="E395" s="18">
        <f>IF(B395="","",(YEAR(C395)-YEAR(B395))*12+(MONTH(C395)-MONTH(B395)))</f>
        <v/>
      </c>
      <c r="F395" s="18">
        <f>IF(B395="","",YEAR(B395)*100+MONTH(B395))</f>
        <v/>
      </c>
    </row>
    <row r="396">
      <c r="E396" s="18">
        <f>IF(B396="","",(YEAR(C396)-YEAR(B396))*12+(MONTH(C396)-MONTH(B396)))</f>
        <v/>
      </c>
      <c r="F396" s="18">
        <f>IF(B396="","",YEAR(B396)*100+MONTH(B396))</f>
        <v/>
      </c>
    </row>
    <row r="397">
      <c r="E397" s="18">
        <f>IF(B397="","",(YEAR(C397)-YEAR(B397))*12+(MONTH(C397)-MONTH(B397)))</f>
        <v/>
      </c>
      <c r="F397" s="18">
        <f>IF(B397="","",YEAR(B397)*100+MONTH(B397))</f>
        <v/>
      </c>
    </row>
    <row r="398">
      <c r="E398" s="18">
        <f>IF(B398="","",(YEAR(C398)-YEAR(B398))*12+(MONTH(C398)-MONTH(B398)))</f>
        <v/>
      </c>
      <c r="F398" s="18">
        <f>IF(B398="","",YEAR(B398)*100+MONTH(B398))</f>
        <v/>
      </c>
    </row>
    <row r="399">
      <c r="E399" s="18">
        <f>IF(B399="","",(YEAR(C399)-YEAR(B399))*12+(MONTH(C399)-MONTH(B399)))</f>
        <v/>
      </c>
      <c r="F399" s="18">
        <f>IF(B399="","",YEAR(B399)*100+MONTH(B399))</f>
        <v/>
      </c>
    </row>
    <row r="400">
      <c r="E400" s="18">
        <f>IF(B400="","",(YEAR(C400)-YEAR(B400))*12+(MONTH(C400)-MONTH(B400)))</f>
        <v/>
      </c>
      <c r="F400" s="18">
        <f>IF(B400="","",YEAR(B400)*100+MONTH(B400))</f>
        <v/>
      </c>
    </row>
    <row r="401">
      <c r="E401" s="18">
        <f>IF(B401="","",(YEAR(C401)-YEAR(B401))*12+(MONTH(C401)-MONTH(B401)))</f>
        <v/>
      </c>
      <c r="F401" s="18">
        <f>IF(B401="","",YEAR(B401)*100+MONTH(B401))</f>
        <v/>
      </c>
    </row>
    <row r="402">
      <c r="E402" s="18">
        <f>IF(B402="","",(YEAR(C402)-YEAR(B402))*12+(MONTH(C402)-MONTH(B402)))</f>
        <v/>
      </c>
      <c r="F402" s="18">
        <f>IF(B402="","",YEAR(B402)*100+MONTH(B402))</f>
        <v/>
      </c>
    </row>
    <row r="403">
      <c r="E403" s="18">
        <f>IF(B403="","",(YEAR(C403)-YEAR(B403))*12+(MONTH(C403)-MONTH(B403)))</f>
        <v/>
      </c>
      <c r="F403" s="18">
        <f>IF(B403="","",YEAR(B403)*100+MONTH(B403))</f>
        <v/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>
      <c r="A1" s="9" t="inlineStr">
        <is>
          <t>Доля клиентов когорты, совершивших событие на N-м месяце жизни. M0 всегда 100% — это месяц привлечения.</t>
        </is>
      </c>
    </row>
    <row r="3" ht="30" customHeight="1">
      <c r="A3" s="10" t="inlineStr">
        <is>
          <t>Когорта</t>
        </is>
      </c>
      <c r="B3" s="10" t="inlineStr">
        <is>
          <t>Размер</t>
        </is>
      </c>
      <c r="C3" s="10" t="inlineStr">
        <is>
          <t>M0</t>
        </is>
      </c>
      <c r="D3" s="10" t="inlineStr">
        <is>
          <t>M1</t>
        </is>
      </c>
      <c r="E3" s="10" t="inlineStr">
        <is>
          <t>M2</t>
        </is>
      </c>
      <c r="F3" s="10" t="inlineStr">
        <is>
          <t>M3</t>
        </is>
      </c>
      <c r="G3" s="10" t="inlineStr">
        <is>
          <t>M4</t>
        </is>
      </c>
      <c r="H3" s="10" t="inlineStr">
        <is>
          <t>M5</t>
        </is>
      </c>
      <c r="I3" s="10" t="inlineStr">
        <is>
          <t>M6</t>
        </is>
      </c>
      <c r="J3" s="10" t="inlineStr">
        <is>
          <t>M7</t>
        </is>
      </c>
      <c r="K3" s="10" t="inlineStr">
        <is>
          <t>M8</t>
        </is>
      </c>
      <c r="L3" s="10" t="inlineStr">
        <is>
          <t>M9</t>
        </is>
      </c>
      <c r="M3" s="10" t="inlineStr">
        <is>
          <t>M10</t>
        </is>
      </c>
      <c r="N3" s="10" t="inlineStr">
        <is>
          <t>M11</t>
        </is>
      </c>
    </row>
    <row r="4">
      <c r="A4" s="19" t="n">
        <v>202601</v>
      </c>
      <c r="B4" s="20">
        <f>COUNTIFS(Данные!$F:$F,$A4,Данные!$E:$E,0)</f>
        <v/>
      </c>
      <c r="C4" s="21">
        <f>IF($B4=0,"",COUNTIFS(Данные!$F:$F,$A4,Данные!$E:$E,0)/$B4)</f>
        <v/>
      </c>
      <c r="D4" s="21">
        <f>IF($B4=0,"",COUNTIFS(Данные!$F:$F,$A4,Данные!$E:$E,1)/$B4)</f>
        <v/>
      </c>
      <c r="E4" s="21">
        <f>IF($B4=0,"",COUNTIFS(Данные!$F:$F,$A4,Данные!$E:$E,2)/$B4)</f>
        <v/>
      </c>
      <c r="F4" s="21">
        <f>IF($B4=0,"",COUNTIFS(Данные!$F:$F,$A4,Данные!$E:$E,3)/$B4)</f>
        <v/>
      </c>
      <c r="G4" s="21">
        <f>IF($B4=0,"",COUNTIFS(Данные!$F:$F,$A4,Данные!$E:$E,4)/$B4)</f>
        <v/>
      </c>
      <c r="H4" s="21">
        <f>IF($B4=0,"",COUNTIFS(Данные!$F:$F,$A4,Данные!$E:$E,5)/$B4)</f>
        <v/>
      </c>
      <c r="I4" s="21">
        <f>IF($B4=0,"",COUNTIFS(Данные!$F:$F,$A4,Данные!$E:$E,6)/$B4)</f>
        <v/>
      </c>
      <c r="J4" s="21">
        <f>IF($B4=0,"",COUNTIFS(Данные!$F:$F,$A4,Данные!$E:$E,7)/$B4)</f>
        <v/>
      </c>
      <c r="K4" s="21">
        <f>IF($B4=0,"",COUNTIFS(Данные!$F:$F,$A4,Данные!$E:$E,8)/$B4)</f>
        <v/>
      </c>
      <c r="L4" s="21">
        <f>IF($B4=0,"",COUNTIFS(Данные!$F:$F,$A4,Данные!$E:$E,9)/$B4)</f>
        <v/>
      </c>
      <c r="M4" s="21">
        <f>IF($B4=0,"",COUNTIFS(Данные!$F:$F,$A4,Данные!$E:$E,10)/$B4)</f>
        <v/>
      </c>
      <c r="N4" s="21">
        <f>IF($B4=0,"",COUNTIFS(Данные!$F:$F,$A4,Данные!$E:$E,11)/$B4)</f>
        <v/>
      </c>
    </row>
    <row r="5">
      <c r="A5" s="19" t="n">
        <v>202602</v>
      </c>
      <c r="B5" s="20">
        <f>COUNTIFS(Данные!$F:$F,$A5,Данные!$E:$E,0)</f>
        <v/>
      </c>
      <c r="C5" s="21">
        <f>IF($B5=0,"",COUNTIFS(Данные!$F:$F,$A5,Данные!$E:$E,0)/$B5)</f>
        <v/>
      </c>
      <c r="D5" s="21">
        <f>IF($B5=0,"",COUNTIFS(Данные!$F:$F,$A5,Данные!$E:$E,1)/$B5)</f>
        <v/>
      </c>
      <c r="E5" s="21">
        <f>IF($B5=0,"",COUNTIFS(Данные!$F:$F,$A5,Данные!$E:$E,2)/$B5)</f>
        <v/>
      </c>
      <c r="F5" s="21">
        <f>IF($B5=0,"",COUNTIFS(Данные!$F:$F,$A5,Данные!$E:$E,3)/$B5)</f>
        <v/>
      </c>
      <c r="G5" s="21">
        <f>IF($B5=0,"",COUNTIFS(Данные!$F:$F,$A5,Данные!$E:$E,4)/$B5)</f>
        <v/>
      </c>
      <c r="H5" s="21">
        <f>IF($B5=0,"",COUNTIFS(Данные!$F:$F,$A5,Данные!$E:$E,5)/$B5)</f>
        <v/>
      </c>
      <c r="I5" s="21">
        <f>IF($B5=0,"",COUNTIFS(Данные!$F:$F,$A5,Данные!$E:$E,6)/$B5)</f>
        <v/>
      </c>
      <c r="J5" s="21">
        <f>IF($B5=0,"",COUNTIFS(Данные!$F:$F,$A5,Данные!$E:$E,7)/$B5)</f>
        <v/>
      </c>
      <c r="K5" s="21">
        <f>IF($B5=0,"",COUNTIFS(Данные!$F:$F,$A5,Данные!$E:$E,8)/$B5)</f>
        <v/>
      </c>
      <c r="L5" s="21">
        <f>IF($B5=0,"",COUNTIFS(Данные!$F:$F,$A5,Данные!$E:$E,9)/$B5)</f>
        <v/>
      </c>
      <c r="M5" s="21">
        <f>IF($B5=0,"",COUNTIFS(Данные!$F:$F,$A5,Данные!$E:$E,10)/$B5)</f>
        <v/>
      </c>
      <c r="N5" s="21">
        <f>IF($B5=0,"",COUNTIFS(Данные!$F:$F,$A5,Данные!$E:$E,11)/$B5)</f>
        <v/>
      </c>
    </row>
    <row r="6">
      <c r="A6" s="19" t="n">
        <v>202603</v>
      </c>
      <c r="B6" s="20">
        <f>COUNTIFS(Данные!$F:$F,$A6,Данные!$E:$E,0)</f>
        <v/>
      </c>
      <c r="C6" s="21">
        <f>IF($B6=0,"",COUNTIFS(Данные!$F:$F,$A6,Данные!$E:$E,0)/$B6)</f>
        <v/>
      </c>
      <c r="D6" s="21">
        <f>IF($B6=0,"",COUNTIFS(Данные!$F:$F,$A6,Данные!$E:$E,1)/$B6)</f>
        <v/>
      </c>
      <c r="E6" s="21">
        <f>IF($B6=0,"",COUNTIFS(Данные!$F:$F,$A6,Данные!$E:$E,2)/$B6)</f>
        <v/>
      </c>
      <c r="F6" s="21">
        <f>IF($B6=0,"",COUNTIFS(Данные!$F:$F,$A6,Данные!$E:$E,3)/$B6)</f>
        <v/>
      </c>
      <c r="G6" s="21">
        <f>IF($B6=0,"",COUNTIFS(Данные!$F:$F,$A6,Данные!$E:$E,4)/$B6)</f>
        <v/>
      </c>
      <c r="H6" s="21">
        <f>IF($B6=0,"",COUNTIFS(Данные!$F:$F,$A6,Данные!$E:$E,5)/$B6)</f>
        <v/>
      </c>
      <c r="I6" s="21">
        <f>IF($B6=0,"",COUNTIFS(Данные!$F:$F,$A6,Данные!$E:$E,6)/$B6)</f>
        <v/>
      </c>
      <c r="J6" s="21">
        <f>IF($B6=0,"",COUNTIFS(Данные!$F:$F,$A6,Данные!$E:$E,7)/$B6)</f>
        <v/>
      </c>
      <c r="K6" s="21">
        <f>IF($B6=0,"",COUNTIFS(Данные!$F:$F,$A6,Данные!$E:$E,8)/$B6)</f>
        <v/>
      </c>
      <c r="L6" s="21">
        <f>IF($B6=0,"",COUNTIFS(Данные!$F:$F,$A6,Данные!$E:$E,9)/$B6)</f>
        <v/>
      </c>
      <c r="M6" s="21">
        <f>IF($B6=0,"",COUNTIFS(Данные!$F:$F,$A6,Данные!$E:$E,10)/$B6)</f>
        <v/>
      </c>
      <c r="N6" s="21">
        <f>IF($B6=0,"",COUNTIFS(Данные!$F:$F,$A6,Данные!$E:$E,11)/$B6)</f>
        <v/>
      </c>
    </row>
    <row r="7">
      <c r="A7" s="19" t="n">
        <v>202604</v>
      </c>
      <c r="B7" s="20">
        <f>COUNTIFS(Данные!$F:$F,$A7,Данные!$E:$E,0)</f>
        <v/>
      </c>
      <c r="C7" s="21">
        <f>IF($B7=0,"",COUNTIFS(Данные!$F:$F,$A7,Данные!$E:$E,0)/$B7)</f>
        <v/>
      </c>
      <c r="D7" s="21">
        <f>IF($B7=0,"",COUNTIFS(Данные!$F:$F,$A7,Данные!$E:$E,1)/$B7)</f>
        <v/>
      </c>
      <c r="E7" s="21">
        <f>IF($B7=0,"",COUNTIFS(Данные!$F:$F,$A7,Данные!$E:$E,2)/$B7)</f>
        <v/>
      </c>
      <c r="F7" s="21">
        <f>IF($B7=0,"",COUNTIFS(Данные!$F:$F,$A7,Данные!$E:$E,3)/$B7)</f>
        <v/>
      </c>
      <c r="G7" s="21">
        <f>IF($B7=0,"",COUNTIFS(Данные!$F:$F,$A7,Данные!$E:$E,4)/$B7)</f>
        <v/>
      </c>
      <c r="H7" s="21">
        <f>IF($B7=0,"",COUNTIFS(Данные!$F:$F,$A7,Данные!$E:$E,5)/$B7)</f>
        <v/>
      </c>
      <c r="I7" s="21">
        <f>IF($B7=0,"",COUNTIFS(Данные!$F:$F,$A7,Данные!$E:$E,6)/$B7)</f>
        <v/>
      </c>
      <c r="J7" s="21">
        <f>IF($B7=0,"",COUNTIFS(Данные!$F:$F,$A7,Данные!$E:$E,7)/$B7)</f>
        <v/>
      </c>
      <c r="K7" s="21">
        <f>IF($B7=0,"",COUNTIFS(Данные!$F:$F,$A7,Данные!$E:$E,8)/$B7)</f>
        <v/>
      </c>
      <c r="L7" s="21">
        <f>IF($B7=0,"",COUNTIFS(Данные!$F:$F,$A7,Данные!$E:$E,9)/$B7)</f>
        <v/>
      </c>
      <c r="M7" s="21">
        <f>IF($B7=0,"",COUNTIFS(Данные!$F:$F,$A7,Данные!$E:$E,10)/$B7)</f>
        <v/>
      </c>
      <c r="N7" s="21">
        <f>IF($B7=0,"",COUNTIFS(Данные!$F:$F,$A7,Данные!$E:$E,11)/$B7)</f>
        <v/>
      </c>
    </row>
    <row r="8">
      <c r="A8" s="19" t="n">
        <v>202605</v>
      </c>
      <c r="B8" s="20">
        <f>COUNTIFS(Данные!$F:$F,$A8,Данные!$E:$E,0)</f>
        <v/>
      </c>
      <c r="C8" s="21">
        <f>IF($B8=0,"",COUNTIFS(Данные!$F:$F,$A8,Данные!$E:$E,0)/$B8)</f>
        <v/>
      </c>
      <c r="D8" s="21">
        <f>IF($B8=0,"",COUNTIFS(Данные!$F:$F,$A8,Данные!$E:$E,1)/$B8)</f>
        <v/>
      </c>
      <c r="E8" s="21">
        <f>IF($B8=0,"",COUNTIFS(Данные!$F:$F,$A8,Данные!$E:$E,2)/$B8)</f>
        <v/>
      </c>
      <c r="F8" s="21">
        <f>IF($B8=0,"",COUNTIFS(Данные!$F:$F,$A8,Данные!$E:$E,3)/$B8)</f>
        <v/>
      </c>
      <c r="G8" s="21">
        <f>IF($B8=0,"",COUNTIFS(Данные!$F:$F,$A8,Данные!$E:$E,4)/$B8)</f>
        <v/>
      </c>
      <c r="H8" s="21">
        <f>IF($B8=0,"",COUNTIFS(Данные!$F:$F,$A8,Данные!$E:$E,5)/$B8)</f>
        <v/>
      </c>
      <c r="I8" s="21">
        <f>IF($B8=0,"",COUNTIFS(Данные!$F:$F,$A8,Данные!$E:$E,6)/$B8)</f>
        <v/>
      </c>
      <c r="J8" s="21">
        <f>IF($B8=0,"",COUNTIFS(Данные!$F:$F,$A8,Данные!$E:$E,7)/$B8)</f>
        <v/>
      </c>
      <c r="K8" s="21">
        <f>IF($B8=0,"",COUNTIFS(Данные!$F:$F,$A8,Данные!$E:$E,8)/$B8)</f>
        <v/>
      </c>
      <c r="L8" s="21">
        <f>IF($B8=0,"",COUNTIFS(Данные!$F:$F,$A8,Данные!$E:$E,9)/$B8)</f>
        <v/>
      </c>
      <c r="M8" s="21">
        <f>IF($B8=0,"",COUNTIFS(Данные!$F:$F,$A8,Данные!$E:$E,10)/$B8)</f>
        <v/>
      </c>
      <c r="N8" s="21">
        <f>IF($B8=0,"",COUNTIFS(Данные!$F:$F,$A8,Данные!$E:$E,11)/$B8)</f>
        <v/>
      </c>
    </row>
    <row r="9">
      <c r="A9" s="19" t="n">
        <v>202606</v>
      </c>
      <c r="B9" s="20">
        <f>COUNTIFS(Данные!$F:$F,$A9,Данные!$E:$E,0)</f>
        <v/>
      </c>
      <c r="C9" s="21">
        <f>IF($B9=0,"",COUNTIFS(Данные!$F:$F,$A9,Данные!$E:$E,0)/$B9)</f>
        <v/>
      </c>
      <c r="D9" s="21">
        <f>IF($B9=0,"",COUNTIFS(Данные!$F:$F,$A9,Данные!$E:$E,1)/$B9)</f>
        <v/>
      </c>
      <c r="E9" s="21">
        <f>IF($B9=0,"",COUNTIFS(Данные!$F:$F,$A9,Данные!$E:$E,2)/$B9)</f>
        <v/>
      </c>
      <c r="F9" s="21">
        <f>IF($B9=0,"",COUNTIFS(Данные!$F:$F,$A9,Данные!$E:$E,3)/$B9)</f>
        <v/>
      </c>
      <c r="G9" s="21">
        <f>IF($B9=0,"",COUNTIFS(Данные!$F:$F,$A9,Данные!$E:$E,4)/$B9)</f>
        <v/>
      </c>
      <c r="H9" s="21">
        <f>IF($B9=0,"",COUNTIFS(Данные!$F:$F,$A9,Данные!$E:$E,5)/$B9)</f>
        <v/>
      </c>
      <c r="I9" s="21">
        <f>IF($B9=0,"",COUNTIFS(Данные!$F:$F,$A9,Данные!$E:$E,6)/$B9)</f>
        <v/>
      </c>
      <c r="J9" s="21">
        <f>IF($B9=0,"",COUNTIFS(Данные!$F:$F,$A9,Данные!$E:$E,7)/$B9)</f>
        <v/>
      </c>
      <c r="K9" s="21">
        <f>IF($B9=0,"",COUNTIFS(Данные!$F:$F,$A9,Данные!$E:$E,8)/$B9)</f>
        <v/>
      </c>
      <c r="L9" s="21">
        <f>IF($B9=0,"",COUNTIFS(Данные!$F:$F,$A9,Данные!$E:$E,9)/$B9)</f>
        <v/>
      </c>
      <c r="M9" s="21">
        <f>IF($B9=0,"",COUNTIFS(Данные!$F:$F,$A9,Данные!$E:$E,10)/$B9)</f>
        <v/>
      </c>
      <c r="N9" s="21">
        <f>IF($B9=0,"",COUNTIFS(Данные!$F:$F,$A9,Данные!$E:$E,11)/$B9)</f>
        <v/>
      </c>
    </row>
    <row r="10">
      <c r="A10" s="19" t="n">
        <v>202607</v>
      </c>
      <c r="B10" s="20">
        <f>COUNTIFS(Данные!$F:$F,$A10,Данные!$E:$E,0)</f>
        <v/>
      </c>
      <c r="C10" s="21">
        <f>IF($B10=0,"",COUNTIFS(Данные!$F:$F,$A10,Данные!$E:$E,0)/$B10)</f>
        <v/>
      </c>
      <c r="D10" s="21">
        <f>IF($B10=0,"",COUNTIFS(Данные!$F:$F,$A10,Данные!$E:$E,1)/$B10)</f>
        <v/>
      </c>
      <c r="E10" s="21">
        <f>IF($B10=0,"",COUNTIFS(Данные!$F:$F,$A10,Данные!$E:$E,2)/$B10)</f>
        <v/>
      </c>
      <c r="F10" s="21">
        <f>IF($B10=0,"",COUNTIFS(Данные!$F:$F,$A10,Данные!$E:$E,3)/$B10)</f>
        <v/>
      </c>
      <c r="G10" s="21">
        <f>IF($B10=0,"",COUNTIFS(Данные!$F:$F,$A10,Данные!$E:$E,4)/$B10)</f>
        <v/>
      </c>
      <c r="H10" s="21">
        <f>IF($B10=0,"",COUNTIFS(Данные!$F:$F,$A10,Данные!$E:$E,5)/$B10)</f>
        <v/>
      </c>
      <c r="I10" s="21">
        <f>IF($B10=0,"",COUNTIFS(Данные!$F:$F,$A10,Данные!$E:$E,6)/$B10)</f>
        <v/>
      </c>
      <c r="J10" s="21">
        <f>IF($B10=0,"",COUNTIFS(Данные!$F:$F,$A10,Данные!$E:$E,7)/$B10)</f>
        <v/>
      </c>
      <c r="K10" s="21">
        <f>IF($B10=0,"",COUNTIFS(Данные!$F:$F,$A10,Данные!$E:$E,8)/$B10)</f>
        <v/>
      </c>
      <c r="L10" s="21">
        <f>IF($B10=0,"",COUNTIFS(Данные!$F:$F,$A10,Данные!$E:$E,9)/$B10)</f>
        <v/>
      </c>
      <c r="M10" s="21">
        <f>IF($B10=0,"",COUNTIFS(Данные!$F:$F,$A10,Данные!$E:$E,10)/$B10)</f>
        <v/>
      </c>
      <c r="N10" s="21">
        <f>IF($B10=0,"",COUNTIFS(Данные!$F:$F,$A10,Данные!$E:$E,11)/$B10)</f>
        <v/>
      </c>
    </row>
    <row r="11">
      <c r="A11" s="19" t="n">
        <v>202608</v>
      </c>
      <c r="B11" s="20">
        <f>COUNTIFS(Данные!$F:$F,$A11,Данные!$E:$E,0)</f>
        <v/>
      </c>
      <c r="C11" s="21">
        <f>IF($B11=0,"",COUNTIFS(Данные!$F:$F,$A11,Данные!$E:$E,0)/$B11)</f>
        <v/>
      </c>
      <c r="D11" s="21">
        <f>IF($B11=0,"",COUNTIFS(Данные!$F:$F,$A11,Данные!$E:$E,1)/$B11)</f>
        <v/>
      </c>
      <c r="E11" s="21">
        <f>IF($B11=0,"",COUNTIFS(Данные!$F:$F,$A11,Данные!$E:$E,2)/$B11)</f>
        <v/>
      </c>
      <c r="F11" s="21">
        <f>IF($B11=0,"",COUNTIFS(Данные!$F:$F,$A11,Данные!$E:$E,3)/$B11)</f>
        <v/>
      </c>
      <c r="G11" s="21">
        <f>IF($B11=0,"",COUNTIFS(Данные!$F:$F,$A11,Данные!$E:$E,4)/$B11)</f>
        <v/>
      </c>
      <c r="H11" s="21">
        <f>IF($B11=0,"",COUNTIFS(Данные!$F:$F,$A11,Данные!$E:$E,5)/$B11)</f>
        <v/>
      </c>
      <c r="I11" s="21">
        <f>IF($B11=0,"",COUNTIFS(Данные!$F:$F,$A11,Данные!$E:$E,6)/$B11)</f>
        <v/>
      </c>
      <c r="J11" s="21">
        <f>IF($B11=0,"",COUNTIFS(Данные!$F:$F,$A11,Данные!$E:$E,7)/$B11)</f>
        <v/>
      </c>
      <c r="K11" s="21">
        <f>IF($B11=0,"",COUNTIFS(Данные!$F:$F,$A11,Данные!$E:$E,8)/$B11)</f>
        <v/>
      </c>
      <c r="L11" s="21">
        <f>IF($B11=0,"",COUNTIFS(Данные!$F:$F,$A11,Данные!$E:$E,9)/$B11)</f>
        <v/>
      </c>
      <c r="M11" s="21">
        <f>IF($B11=0,"",COUNTIFS(Данные!$F:$F,$A11,Данные!$E:$E,10)/$B11)</f>
        <v/>
      </c>
      <c r="N11" s="21">
        <f>IF($B11=0,"",COUNTIFS(Данные!$F:$F,$A11,Данные!$E:$E,11)/$B11)</f>
        <v/>
      </c>
    </row>
    <row r="12">
      <c r="A12" s="19" t="n">
        <v>202609</v>
      </c>
      <c r="B12" s="20">
        <f>COUNTIFS(Данные!$F:$F,$A12,Данные!$E:$E,0)</f>
        <v/>
      </c>
      <c r="C12" s="21">
        <f>IF($B12=0,"",COUNTIFS(Данные!$F:$F,$A12,Данные!$E:$E,0)/$B12)</f>
        <v/>
      </c>
      <c r="D12" s="21">
        <f>IF($B12=0,"",COUNTIFS(Данные!$F:$F,$A12,Данные!$E:$E,1)/$B12)</f>
        <v/>
      </c>
      <c r="E12" s="21">
        <f>IF($B12=0,"",COUNTIFS(Данные!$F:$F,$A12,Данные!$E:$E,2)/$B12)</f>
        <v/>
      </c>
      <c r="F12" s="21">
        <f>IF($B12=0,"",COUNTIFS(Данные!$F:$F,$A12,Данные!$E:$E,3)/$B12)</f>
        <v/>
      </c>
      <c r="G12" s="21">
        <f>IF($B12=0,"",COUNTIFS(Данные!$F:$F,$A12,Данные!$E:$E,4)/$B12)</f>
        <v/>
      </c>
      <c r="H12" s="21">
        <f>IF($B12=0,"",COUNTIFS(Данные!$F:$F,$A12,Данные!$E:$E,5)/$B12)</f>
        <v/>
      </c>
      <c r="I12" s="21">
        <f>IF($B12=0,"",COUNTIFS(Данные!$F:$F,$A12,Данные!$E:$E,6)/$B12)</f>
        <v/>
      </c>
      <c r="J12" s="21">
        <f>IF($B12=0,"",COUNTIFS(Данные!$F:$F,$A12,Данные!$E:$E,7)/$B12)</f>
        <v/>
      </c>
      <c r="K12" s="21">
        <f>IF($B12=0,"",COUNTIFS(Данные!$F:$F,$A12,Данные!$E:$E,8)/$B12)</f>
        <v/>
      </c>
      <c r="L12" s="21">
        <f>IF($B12=0,"",COUNTIFS(Данные!$F:$F,$A12,Данные!$E:$E,9)/$B12)</f>
        <v/>
      </c>
      <c r="M12" s="21">
        <f>IF($B12=0,"",COUNTIFS(Данные!$F:$F,$A12,Данные!$E:$E,10)/$B12)</f>
        <v/>
      </c>
      <c r="N12" s="21">
        <f>IF($B12=0,"",COUNTIFS(Данные!$F:$F,$A12,Данные!$E:$E,11)/$B12)</f>
        <v/>
      </c>
    </row>
    <row r="13">
      <c r="A13" s="19" t="n">
        <v>202610</v>
      </c>
      <c r="B13" s="20">
        <f>COUNTIFS(Данные!$F:$F,$A13,Данные!$E:$E,0)</f>
        <v/>
      </c>
      <c r="C13" s="21">
        <f>IF($B13=0,"",COUNTIFS(Данные!$F:$F,$A13,Данные!$E:$E,0)/$B13)</f>
        <v/>
      </c>
      <c r="D13" s="21">
        <f>IF($B13=0,"",COUNTIFS(Данные!$F:$F,$A13,Данные!$E:$E,1)/$B13)</f>
        <v/>
      </c>
      <c r="E13" s="21">
        <f>IF($B13=0,"",COUNTIFS(Данные!$F:$F,$A13,Данные!$E:$E,2)/$B13)</f>
        <v/>
      </c>
      <c r="F13" s="21">
        <f>IF($B13=0,"",COUNTIFS(Данные!$F:$F,$A13,Данные!$E:$E,3)/$B13)</f>
        <v/>
      </c>
      <c r="G13" s="21">
        <f>IF($B13=0,"",COUNTIFS(Данные!$F:$F,$A13,Данные!$E:$E,4)/$B13)</f>
        <v/>
      </c>
      <c r="H13" s="21">
        <f>IF($B13=0,"",COUNTIFS(Данные!$F:$F,$A13,Данные!$E:$E,5)/$B13)</f>
        <v/>
      </c>
      <c r="I13" s="21">
        <f>IF($B13=0,"",COUNTIFS(Данные!$F:$F,$A13,Данные!$E:$E,6)/$B13)</f>
        <v/>
      </c>
      <c r="J13" s="21">
        <f>IF($B13=0,"",COUNTIFS(Данные!$F:$F,$A13,Данные!$E:$E,7)/$B13)</f>
        <v/>
      </c>
      <c r="K13" s="21">
        <f>IF($B13=0,"",COUNTIFS(Данные!$F:$F,$A13,Данные!$E:$E,8)/$B13)</f>
        <v/>
      </c>
      <c r="L13" s="21">
        <f>IF($B13=0,"",COUNTIFS(Данные!$F:$F,$A13,Данные!$E:$E,9)/$B13)</f>
        <v/>
      </c>
      <c r="M13" s="21">
        <f>IF($B13=0,"",COUNTIFS(Данные!$F:$F,$A13,Данные!$E:$E,10)/$B13)</f>
        <v/>
      </c>
      <c r="N13" s="21">
        <f>IF($B13=0,"",COUNTIFS(Данные!$F:$F,$A13,Данные!$E:$E,11)/$B13)</f>
        <v/>
      </c>
    </row>
    <row r="14">
      <c r="A14" s="19" t="n">
        <v>202611</v>
      </c>
      <c r="B14" s="20">
        <f>COUNTIFS(Данные!$F:$F,$A14,Данные!$E:$E,0)</f>
        <v/>
      </c>
      <c r="C14" s="21">
        <f>IF($B14=0,"",COUNTIFS(Данные!$F:$F,$A14,Данные!$E:$E,0)/$B14)</f>
        <v/>
      </c>
      <c r="D14" s="21">
        <f>IF($B14=0,"",COUNTIFS(Данные!$F:$F,$A14,Данные!$E:$E,1)/$B14)</f>
        <v/>
      </c>
      <c r="E14" s="21">
        <f>IF($B14=0,"",COUNTIFS(Данные!$F:$F,$A14,Данные!$E:$E,2)/$B14)</f>
        <v/>
      </c>
      <c r="F14" s="21">
        <f>IF($B14=0,"",COUNTIFS(Данные!$F:$F,$A14,Данные!$E:$E,3)/$B14)</f>
        <v/>
      </c>
      <c r="G14" s="21">
        <f>IF($B14=0,"",COUNTIFS(Данные!$F:$F,$A14,Данные!$E:$E,4)/$B14)</f>
        <v/>
      </c>
      <c r="H14" s="21">
        <f>IF($B14=0,"",COUNTIFS(Данные!$F:$F,$A14,Данные!$E:$E,5)/$B14)</f>
        <v/>
      </c>
      <c r="I14" s="21">
        <f>IF($B14=0,"",COUNTIFS(Данные!$F:$F,$A14,Данные!$E:$E,6)/$B14)</f>
        <v/>
      </c>
      <c r="J14" s="21">
        <f>IF($B14=0,"",COUNTIFS(Данные!$F:$F,$A14,Данные!$E:$E,7)/$B14)</f>
        <v/>
      </c>
      <c r="K14" s="21">
        <f>IF($B14=0,"",COUNTIFS(Данные!$F:$F,$A14,Данные!$E:$E,8)/$B14)</f>
        <v/>
      </c>
      <c r="L14" s="21">
        <f>IF($B14=0,"",COUNTIFS(Данные!$F:$F,$A14,Данные!$E:$E,9)/$B14)</f>
        <v/>
      </c>
      <c r="M14" s="21">
        <f>IF($B14=0,"",COUNTIFS(Данные!$F:$F,$A14,Данные!$E:$E,10)/$B14)</f>
        <v/>
      </c>
      <c r="N14" s="21">
        <f>IF($B14=0,"",COUNTIFS(Данные!$F:$F,$A14,Данные!$E:$E,11)/$B14)</f>
        <v/>
      </c>
    </row>
    <row r="15">
      <c r="A15" s="19" t="n">
        <v>202612</v>
      </c>
      <c r="B15" s="20">
        <f>COUNTIFS(Данные!$F:$F,$A15,Данные!$E:$E,0)</f>
        <v/>
      </c>
      <c r="C15" s="21">
        <f>IF($B15=0,"",COUNTIFS(Данные!$F:$F,$A15,Данные!$E:$E,0)/$B15)</f>
        <v/>
      </c>
      <c r="D15" s="21">
        <f>IF($B15=0,"",COUNTIFS(Данные!$F:$F,$A15,Данные!$E:$E,1)/$B15)</f>
        <v/>
      </c>
      <c r="E15" s="21">
        <f>IF($B15=0,"",COUNTIFS(Данные!$F:$F,$A15,Данные!$E:$E,2)/$B15)</f>
        <v/>
      </c>
      <c r="F15" s="21">
        <f>IF($B15=0,"",COUNTIFS(Данные!$F:$F,$A15,Данные!$E:$E,3)/$B15)</f>
        <v/>
      </c>
      <c r="G15" s="21">
        <f>IF($B15=0,"",COUNTIFS(Данные!$F:$F,$A15,Данные!$E:$E,4)/$B15)</f>
        <v/>
      </c>
      <c r="H15" s="21">
        <f>IF($B15=0,"",COUNTIFS(Данные!$F:$F,$A15,Данные!$E:$E,5)/$B15)</f>
        <v/>
      </c>
      <c r="I15" s="21">
        <f>IF($B15=0,"",COUNTIFS(Данные!$F:$F,$A15,Данные!$E:$E,6)/$B15)</f>
        <v/>
      </c>
      <c r="J15" s="21">
        <f>IF($B15=0,"",COUNTIFS(Данные!$F:$F,$A15,Данные!$E:$E,7)/$B15)</f>
        <v/>
      </c>
      <c r="K15" s="21">
        <f>IF($B15=0,"",COUNTIFS(Данные!$F:$F,$A15,Данные!$E:$E,8)/$B15)</f>
        <v/>
      </c>
      <c r="L15" s="21">
        <f>IF($B15=0,"",COUNTIFS(Данные!$F:$F,$A15,Данные!$E:$E,9)/$B15)</f>
        <v/>
      </c>
      <c r="M15" s="21">
        <f>IF($B15=0,"",COUNTIFS(Данные!$F:$F,$A15,Данные!$E:$E,10)/$B15)</f>
        <v/>
      </c>
      <c r="N15" s="21">
        <f>IF($B15=0,"",COUNTIFS(Данные!$F:$F,$A15,Данные!$E:$E,11)/$B15)</f>
        <v/>
      </c>
    </row>
  </sheetData>
  <mergeCells count="1">
    <mergeCell ref="A1:N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>
      <c r="A1" s="9" t="inlineStr">
        <is>
          <t>Накопленная выручка на одного клиента когорты к N-му месяцу. Это и есть LTV когорты на срезе возраста.</t>
        </is>
      </c>
    </row>
    <row r="3" ht="30" customHeight="1">
      <c r="A3" s="10" t="inlineStr">
        <is>
          <t>Когорта</t>
        </is>
      </c>
      <c r="B3" s="10" t="inlineStr">
        <is>
          <t>Размер</t>
        </is>
      </c>
      <c r="C3" s="10" t="inlineStr">
        <is>
          <t>M0</t>
        </is>
      </c>
      <c r="D3" s="10" t="inlineStr">
        <is>
          <t>M1</t>
        </is>
      </c>
      <c r="E3" s="10" t="inlineStr">
        <is>
          <t>M2</t>
        </is>
      </c>
      <c r="F3" s="10" t="inlineStr">
        <is>
          <t>M3</t>
        </is>
      </c>
      <c r="G3" s="10" t="inlineStr">
        <is>
          <t>M4</t>
        </is>
      </c>
      <c r="H3" s="10" t="inlineStr">
        <is>
          <t>M5</t>
        </is>
      </c>
      <c r="I3" s="10" t="inlineStr">
        <is>
          <t>M6</t>
        </is>
      </c>
      <c r="J3" s="10" t="inlineStr">
        <is>
          <t>M7</t>
        </is>
      </c>
      <c r="K3" s="10" t="inlineStr">
        <is>
          <t>M8</t>
        </is>
      </c>
      <c r="L3" s="10" t="inlineStr">
        <is>
          <t>M9</t>
        </is>
      </c>
      <c r="M3" s="10" t="inlineStr">
        <is>
          <t>M10</t>
        </is>
      </c>
      <c r="N3" s="10" t="inlineStr">
        <is>
          <t>M11</t>
        </is>
      </c>
    </row>
    <row r="4">
      <c r="A4" s="19" t="n">
        <v>202601</v>
      </c>
      <c r="B4" s="20">
        <f>COUNTIFS(Данные!$F:$F,$A4,Данные!$E:$E,0)</f>
        <v/>
      </c>
      <c r="C4" s="17">
        <f>IF($B4=0,"",SUMIFS(Данные!$D:$D,Данные!$F:$F,$A4,Данные!$E:$E,"&lt;="&amp;0)/$B4)</f>
        <v/>
      </c>
      <c r="D4" s="17">
        <f>IF($B4=0,"",SUMIFS(Данные!$D:$D,Данные!$F:$F,$A4,Данные!$E:$E,"&lt;="&amp;1)/$B4)</f>
        <v/>
      </c>
      <c r="E4" s="17">
        <f>IF($B4=0,"",SUMIFS(Данные!$D:$D,Данные!$F:$F,$A4,Данные!$E:$E,"&lt;="&amp;2)/$B4)</f>
        <v/>
      </c>
      <c r="F4" s="17">
        <f>IF($B4=0,"",SUMIFS(Данные!$D:$D,Данные!$F:$F,$A4,Данные!$E:$E,"&lt;="&amp;3)/$B4)</f>
        <v/>
      </c>
      <c r="G4" s="17">
        <f>IF($B4=0,"",SUMIFS(Данные!$D:$D,Данные!$F:$F,$A4,Данные!$E:$E,"&lt;="&amp;4)/$B4)</f>
        <v/>
      </c>
      <c r="H4" s="17">
        <f>IF($B4=0,"",SUMIFS(Данные!$D:$D,Данные!$F:$F,$A4,Данные!$E:$E,"&lt;="&amp;5)/$B4)</f>
        <v/>
      </c>
      <c r="I4" s="17">
        <f>IF($B4=0,"",SUMIFS(Данные!$D:$D,Данные!$F:$F,$A4,Данные!$E:$E,"&lt;="&amp;6)/$B4)</f>
        <v/>
      </c>
      <c r="J4" s="17">
        <f>IF($B4=0,"",SUMIFS(Данные!$D:$D,Данные!$F:$F,$A4,Данные!$E:$E,"&lt;="&amp;7)/$B4)</f>
        <v/>
      </c>
      <c r="K4" s="17">
        <f>IF($B4=0,"",SUMIFS(Данные!$D:$D,Данные!$F:$F,$A4,Данные!$E:$E,"&lt;="&amp;8)/$B4)</f>
        <v/>
      </c>
      <c r="L4" s="17">
        <f>IF($B4=0,"",SUMIFS(Данные!$D:$D,Данные!$F:$F,$A4,Данные!$E:$E,"&lt;="&amp;9)/$B4)</f>
        <v/>
      </c>
      <c r="M4" s="17">
        <f>IF($B4=0,"",SUMIFS(Данные!$D:$D,Данные!$F:$F,$A4,Данные!$E:$E,"&lt;="&amp;10)/$B4)</f>
        <v/>
      </c>
      <c r="N4" s="17">
        <f>IF($B4=0,"",SUMIFS(Данные!$D:$D,Данные!$F:$F,$A4,Данные!$E:$E,"&lt;="&amp;11)/$B4)</f>
        <v/>
      </c>
    </row>
    <row r="5">
      <c r="A5" s="19" t="n">
        <v>202602</v>
      </c>
      <c r="B5" s="20">
        <f>COUNTIFS(Данные!$F:$F,$A5,Данные!$E:$E,0)</f>
        <v/>
      </c>
      <c r="C5" s="17">
        <f>IF($B5=0,"",SUMIFS(Данные!$D:$D,Данные!$F:$F,$A5,Данные!$E:$E,"&lt;="&amp;0)/$B5)</f>
        <v/>
      </c>
      <c r="D5" s="17">
        <f>IF($B5=0,"",SUMIFS(Данные!$D:$D,Данные!$F:$F,$A5,Данные!$E:$E,"&lt;="&amp;1)/$B5)</f>
        <v/>
      </c>
      <c r="E5" s="17">
        <f>IF($B5=0,"",SUMIFS(Данные!$D:$D,Данные!$F:$F,$A5,Данные!$E:$E,"&lt;="&amp;2)/$B5)</f>
        <v/>
      </c>
      <c r="F5" s="17">
        <f>IF($B5=0,"",SUMIFS(Данные!$D:$D,Данные!$F:$F,$A5,Данные!$E:$E,"&lt;="&amp;3)/$B5)</f>
        <v/>
      </c>
      <c r="G5" s="17">
        <f>IF($B5=0,"",SUMIFS(Данные!$D:$D,Данные!$F:$F,$A5,Данные!$E:$E,"&lt;="&amp;4)/$B5)</f>
        <v/>
      </c>
      <c r="H5" s="17">
        <f>IF($B5=0,"",SUMIFS(Данные!$D:$D,Данные!$F:$F,$A5,Данные!$E:$E,"&lt;="&amp;5)/$B5)</f>
        <v/>
      </c>
      <c r="I5" s="17">
        <f>IF($B5=0,"",SUMIFS(Данные!$D:$D,Данные!$F:$F,$A5,Данные!$E:$E,"&lt;="&amp;6)/$B5)</f>
        <v/>
      </c>
      <c r="J5" s="17">
        <f>IF($B5=0,"",SUMIFS(Данные!$D:$D,Данные!$F:$F,$A5,Данные!$E:$E,"&lt;="&amp;7)/$B5)</f>
        <v/>
      </c>
      <c r="K5" s="17">
        <f>IF($B5=0,"",SUMIFS(Данные!$D:$D,Данные!$F:$F,$A5,Данные!$E:$E,"&lt;="&amp;8)/$B5)</f>
        <v/>
      </c>
      <c r="L5" s="17">
        <f>IF($B5=0,"",SUMIFS(Данные!$D:$D,Данные!$F:$F,$A5,Данные!$E:$E,"&lt;="&amp;9)/$B5)</f>
        <v/>
      </c>
      <c r="M5" s="17">
        <f>IF($B5=0,"",SUMIFS(Данные!$D:$D,Данные!$F:$F,$A5,Данные!$E:$E,"&lt;="&amp;10)/$B5)</f>
        <v/>
      </c>
      <c r="N5" s="17">
        <f>IF($B5=0,"",SUMIFS(Данные!$D:$D,Данные!$F:$F,$A5,Данные!$E:$E,"&lt;="&amp;11)/$B5)</f>
        <v/>
      </c>
    </row>
    <row r="6">
      <c r="A6" s="19" t="n">
        <v>202603</v>
      </c>
      <c r="B6" s="20">
        <f>COUNTIFS(Данные!$F:$F,$A6,Данные!$E:$E,0)</f>
        <v/>
      </c>
      <c r="C6" s="17">
        <f>IF($B6=0,"",SUMIFS(Данные!$D:$D,Данные!$F:$F,$A6,Данные!$E:$E,"&lt;="&amp;0)/$B6)</f>
        <v/>
      </c>
      <c r="D6" s="17">
        <f>IF($B6=0,"",SUMIFS(Данные!$D:$D,Данные!$F:$F,$A6,Данные!$E:$E,"&lt;="&amp;1)/$B6)</f>
        <v/>
      </c>
      <c r="E6" s="17">
        <f>IF($B6=0,"",SUMIFS(Данные!$D:$D,Данные!$F:$F,$A6,Данные!$E:$E,"&lt;="&amp;2)/$B6)</f>
        <v/>
      </c>
      <c r="F6" s="17">
        <f>IF($B6=0,"",SUMIFS(Данные!$D:$D,Данные!$F:$F,$A6,Данные!$E:$E,"&lt;="&amp;3)/$B6)</f>
        <v/>
      </c>
      <c r="G6" s="17">
        <f>IF($B6=0,"",SUMIFS(Данные!$D:$D,Данные!$F:$F,$A6,Данные!$E:$E,"&lt;="&amp;4)/$B6)</f>
        <v/>
      </c>
      <c r="H6" s="17">
        <f>IF($B6=0,"",SUMIFS(Данные!$D:$D,Данные!$F:$F,$A6,Данные!$E:$E,"&lt;="&amp;5)/$B6)</f>
        <v/>
      </c>
      <c r="I6" s="17">
        <f>IF($B6=0,"",SUMIFS(Данные!$D:$D,Данные!$F:$F,$A6,Данные!$E:$E,"&lt;="&amp;6)/$B6)</f>
        <v/>
      </c>
      <c r="J6" s="17">
        <f>IF($B6=0,"",SUMIFS(Данные!$D:$D,Данные!$F:$F,$A6,Данные!$E:$E,"&lt;="&amp;7)/$B6)</f>
        <v/>
      </c>
      <c r="K6" s="17">
        <f>IF($B6=0,"",SUMIFS(Данные!$D:$D,Данные!$F:$F,$A6,Данные!$E:$E,"&lt;="&amp;8)/$B6)</f>
        <v/>
      </c>
      <c r="L6" s="17">
        <f>IF($B6=0,"",SUMIFS(Данные!$D:$D,Данные!$F:$F,$A6,Данные!$E:$E,"&lt;="&amp;9)/$B6)</f>
        <v/>
      </c>
      <c r="M6" s="17">
        <f>IF($B6=0,"",SUMIFS(Данные!$D:$D,Данные!$F:$F,$A6,Данные!$E:$E,"&lt;="&amp;10)/$B6)</f>
        <v/>
      </c>
      <c r="N6" s="17">
        <f>IF($B6=0,"",SUMIFS(Данные!$D:$D,Данные!$F:$F,$A6,Данные!$E:$E,"&lt;="&amp;11)/$B6)</f>
        <v/>
      </c>
    </row>
    <row r="7">
      <c r="A7" s="19" t="n">
        <v>202604</v>
      </c>
      <c r="B7" s="20">
        <f>COUNTIFS(Данные!$F:$F,$A7,Данные!$E:$E,0)</f>
        <v/>
      </c>
      <c r="C7" s="17">
        <f>IF($B7=0,"",SUMIFS(Данные!$D:$D,Данные!$F:$F,$A7,Данные!$E:$E,"&lt;="&amp;0)/$B7)</f>
        <v/>
      </c>
      <c r="D7" s="17">
        <f>IF($B7=0,"",SUMIFS(Данные!$D:$D,Данные!$F:$F,$A7,Данные!$E:$E,"&lt;="&amp;1)/$B7)</f>
        <v/>
      </c>
      <c r="E7" s="17">
        <f>IF($B7=0,"",SUMIFS(Данные!$D:$D,Данные!$F:$F,$A7,Данные!$E:$E,"&lt;="&amp;2)/$B7)</f>
        <v/>
      </c>
      <c r="F7" s="17">
        <f>IF($B7=0,"",SUMIFS(Данные!$D:$D,Данные!$F:$F,$A7,Данные!$E:$E,"&lt;="&amp;3)/$B7)</f>
        <v/>
      </c>
      <c r="G7" s="17">
        <f>IF($B7=0,"",SUMIFS(Данные!$D:$D,Данные!$F:$F,$A7,Данные!$E:$E,"&lt;="&amp;4)/$B7)</f>
        <v/>
      </c>
      <c r="H7" s="17">
        <f>IF($B7=0,"",SUMIFS(Данные!$D:$D,Данные!$F:$F,$A7,Данные!$E:$E,"&lt;="&amp;5)/$B7)</f>
        <v/>
      </c>
      <c r="I7" s="17">
        <f>IF($B7=0,"",SUMIFS(Данные!$D:$D,Данные!$F:$F,$A7,Данные!$E:$E,"&lt;="&amp;6)/$B7)</f>
        <v/>
      </c>
      <c r="J7" s="17">
        <f>IF($B7=0,"",SUMIFS(Данные!$D:$D,Данные!$F:$F,$A7,Данные!$E:$E,"&lt;="&amp;7)/$B7)</f>
        <v/>
      </c>
      <c r="K7" s="17">
        <f>IF($B7=0,"",SUMIFS(Данные!$D:$D,Данные!$F:$F,$A7,Данные!$E:$E,"&lt;="&amp;8)/$B7)</f>
        <v/>
      </c>
      <c r="L7" s="17">
        <f>IF($B7=0,"",SUMIFS(Данные!$D:$D,Данные!$F:$F,$A7,Данные!$E:$E,"&lt;="&amp;9)/$B7)</f>
        <v/>
      </c>
      <c r="M7" s="17">
        <f>IF($B7=0,"",SUMIFS(Данные!$D:$D,Данные!$F:$F,$A7,Данные!$E:$E,"&lt;="&amp;10)/$B7)</f>
        <v/>
      </c>
      <c r="N7" s="17">
        <f>IF($B7=0,"",SUMIFS(Данные!$D:$D,Данные!$F:$F,$A7,Данные!$E:$E,"&lt;="&amp;11)/$B7)</f>
        <v/>
      </c>
    </row>
    <row r="8">
      <c r="A8" s="19" t="n">
        <v>202605</v>
      </c>
      <c r="B8" s="20">
        <f>COUNTIFS(Данные!$F:$F,$A8,Данные!$E:$E,0)</f>
        <v/>
      </c>
      <c r="C8" s="17">
        <f>IF($B8=0,"",SUMIFS(Данные!$D:$D,Данные!$F:$F,$A8,Данные!$E:$E,"&lt;="&amp;0)/$B8)</f>
        <v/>
      </c>
      <c r="D8" s="17">
        <f>IF($B8=0,"",SUMIFS(Данные!$D:$D,Данные!$F:$F,$A8,Данные!$E:$E,"&lt;="&amp;1)/$B8)</f>
        <v/>
      </c>
      <c r="E8" s="17">
        <f>IF($B8=0,"",SUMIFS(Данные!$D:$D,Данные!$F:$F,$A8,Данные!$E:$E,"&lt;="&amp;2)/$B8)</f>
        <v/>
      </c>
      <c r="F8" s="17">
        <f>IF($B8=0,"",SUMIFS(Данные!$D:$D,Данные!$F:$F,$A8,Данные!$E:$E,"&lt;="&amp;3)/$B8)</f>
        <v/>
      </c>
      <c r="G8" s="17">
        <f>IF($B8=0,"",SUMIFS(Данные!$D:$D,Данные!$F:$F,$A8,Данные!$E:$E,"&lt;="&amp;4)/$B8)</f>
        <v/>
      </c>
      <c r="H8" s="17">
        <f>IF($B8=0,"",SUMIFS(Данные!$D:$D,Данные!$F:$F,$A8,Данные!$E:$E,"&lt;="&amp;5)/$B8)</f>
        <v/>
      </c>
      <c r="I8" s="17">
        <f>IF($B8=0,"",SUMIFS(Данные!$D:$D,Данные!$F:$F,$A8,Данные!$E:$E,"&lt;="&amp;6)/$B8)</f>
        <v/>
      </c>
      <c r="J8" s="17">
        <f>IF($B8=0,"",SUMIFS(Данные!$D:$D,Данные!$F:$F,$A8,Данные!$E:$E,"&lt;="&amp;7)/$B8)</f>
        <v/>
      </c>
      <c r="K8" s="17">
        <f>IF($B8=0,"",SUMIFS(Данные!$D:$D,Данные!$F:$F,$A8,Данные!$E:$E,"&lt;="&amp;8)/$B8)</f>
        <v/>
      </c>
      <c r="L8" s="17">
        <f>IF($B8=0,"",SUMIFS(Данные!$D:$D,Данные!$F:$F,$A8,Данные!$E:$E,"&lt;="&amp;9)/$B8)</f>
        <v/>
      </c>
      <c r="M8" s="17">
        <f>IF($B8=0,"",SUMIFS(Данные!$D:$D,Данные!$F:$F,$A8,Данные!$E:$E,"&lt;="&amp;10)/$B8)</f>
        <v/>
      </c>
      <c r="N8" s="17">
        <f>IF($B8=0,"",SUMIFS(Данные!$D:$D,Данные!$F:$F,$A8,Данные!$E:$E,"&lt;="&amp;11)/$B8)</f>
        <v/>
      </c>
    </row>
    <row r="9">
      <c r="A9" s="19" t="n">
        <v>202606</v>
      </c>
      <c r="B9" s="20">
        <f>COUNTIFS(Данные!$F:$F,$A9,Данные!$E:$E,0)</f>
        <v/>
      </c>
      <c r="C9" s="17">
        <f>IF($B9=0,"",SUMIFS(Данные!$D:$D,Данные!$F:$F,$A9,Данные!$E:$E,"&lt;="&amp;0)/$B9)</f>
        <v/>
      </c>
      <c r="D9" s="17">
        <f>IF($B9=0,"",SUMIFS(Данные!$D:$D,Данные!$F:$F,$A9,Данные!$E:$E,"&lt;="&amp;1)/$B9)</f>
        <v/>
      </c>
      <c r="E9" s="17">
        <f>IF($B9=0,"",SUMIFS(Данные!$D:$D,Данные!$F:$F,$A9,Данные!$E:$E,"&lt;="&amp;2)/$B9)</f>
        <v/>
      </c>
      <c r="F9" s="17">
        <f>IF($B9=0,"",SUMIFS(Данные!$D:$D,Данные!$F:$F,$A9,Данные!$E:$E,"&lt;="&amp;3)/$B9)</f>
        <v/>
      </c>
      <c r="G9" s="17">
        <f>IF($B9=0,"",SUMIFS(Данные!$D:$D,Данные!$F:$F,$A9,Данные!$E:$E,"&lt;="&amp;4)/$B9)</f>
        <v/>
      </c>
      <c r="H9" s="17">
        <f>IF($B9=0,"",SUMIFS(Данные!$D:$D,Данные!$F:$F,$A9,Данные!$E:$E,"&lt;="&amp;5)/$B9)</f>
        <v/>
      </c>
      <c r="I9" s="17">
        <f>IF($B9=0,"",SUMIFS(Данные!$D:$D,Данные!$F:$F,$A9,Данные!$E:$E,"&lt;="&amp;6)/$B9)</f>
        <v/>
      </c>
      <c r="J9" s="17">
        <f>IF($B9=0,"",SUMIFS(Данные!$D:$D,Данные!$F:$F,$A9,Данные!$E:$E,"&lt;="&amp;7)/$B9)</f>
        <v/>
      </c>
      <c r="K9" s="17">
        <f>IF($B9=0,"",SUMIFS(Данные!$D:$D,Данные!$F:$F,$A9,Данные!$E:$E,"&lt;="&amp;8)/$B9)</f>
        <v/>
      </c>
      <c r="L9" s="17">
        <f>IF($B9=0,"",SUMIFS(Данные!$D:$D,Данные!$F:$F,$A9,Данные!$E:$E,"&lt;="&amp;9)/$B9)</f>
        <v/>
      </c>
      <c r="M9" s="17">
        <f>IF($B9=0,"",SUMIFS(Данные!$D:$D,Данные!$F:$F,$A9,Данные!$E:$E,"&lt;="&amp;10)/$B9)</f>
        <v/>
      </c>
      <c r="N9" s="17">
        <f>IF($B9=0,"",SUMIFS(Данные!$D:$D,Данные!$F:$F,$A9,Данные!$E:$E,"&lt;="&amp;11)/$B9)</f>
        <v/>
      </c>
    </row>
    <row r="10">
      <c r="A10" s="19" t="n">
        <v>202607</v>
      </c>
      <c r="B10" s="20">
        <f>COUNTIFS(Данные!$F:$F,$A10,Данные!$E:$E,0)</f>
        <v/>
      </c>
      <c r="C10" s="17">
        <f>IF($B10=0,"",SUMIFS(Данные!$D:$D,Данные!$F:$F,$A10,Данные!$E:$E,"&lt;="&amp;0)/$B10)</f>
        <v/>
      </c>
      <c r="D10" s="17">
        <f>IF($B10=0,"",SUMIFS(Данные!$D:$D,Данные!$F:$F,$A10,Данные!$E:$E,"&lt;="&amp;1)/$B10)</f>
        <v/>
      </c>
      <c r="E10" s="17">
        <f>IF($B10=0,"",SUMIFS(Данные!$D:$D,Данные!$F:$F,$A10,Данные!$E:$E,"&lt;="&amp;2)/$B10)</f>
        <v/>
      </c>
      <c r="F10" s="17">
        <f>IF($B10=0,"",SUMIFS(Данные!$D:$D,Данные!$F:$F,$A10,Данные!$E:$E,"&lt;="&amp;3)/$B10)</f>
        <v/>
      </c>
      <c r="G10" s="17">
        <f>IF($B10=0,"",SUMIFS(Данные!$D:$D,Данные!$F:$F,$A10,Данные!$E:$E,"&lt;="&amp;4)/$B10)</f>
        <v/>
      </c>
      <c r="H10" s="17">
        <f>IF($B10=0,"",SUMIFS(Данные!$D:$D,Данные!$F:$F,$A10,Данные!$E:$E,"&lt;="&amp;5)/$B10)</f>
        <v/>
      </c>
      <c r="I10" s="17">
        <f>IF($B10=0,"",SUMIFS(Данные!$D:$D,Данные!$F:$F,$A10,Данные!$E:$E,"&lt;="&amp;6)/$B10)</f>
        <v/>
      </c>
      <c r="J10" s="17">
        <f>IF($B10=0,"",SUMIFS(Данные!$D:$D,Данные!$F:$F,$A10,Данные!$E:$E,"&lt;="&amp;7)/$B10)</f>
        <v/>
      </c>
      <c r="K10" s="17">
        <f>IF($B10=0,"",SUMIFS(Данные!$D:$D,Данные!$F:$F,$A10,Данные!$E:$E,"&lt;="&amp;8)/$B10)</f>
        <v/>
      </c>
      <c r="L10" s="17">
        <f>IF($B10=0,"",SUMIFS(Данные!$D:$D,Данные!$F:$F,$A10,Данные!$E:$E,"&lt;="&amp;9)/$B10)</f>
        <v/>
      </c>
      <c r="M10" s="17">
        <f>IF($B10=0,"",SUMIFS(Данные!$D:$D,Данные!$F:$F,$A10,Данные!$E:$E,"&lt;="&amp;10)/$B10)</f>
        <v/>
      </c>
      <c r="N10" s="17">
        <f>IF($B10=0,"",SUMIFS(Данные!$D:$D,Данные!$F:$F,$A10,Данные!$E:$E,"&lt;="&amp;11)/$B10)</f>
        <v/>
      </c>
    </row>
    <row r="11">
      <c r="A11" s="19" t="n">
        <v>202608</v>
      </c>
      <c r="B11" s="20">
        <f>COUNTIFS(Данные!$F:$F,$A11,Данные!$E:$E,0)</f>
        <v/>
      </c>
      <c r="C11" s="17">
        <f>IF($B11=0,"",SUMIFS(Данные!$D:$D,Данные!$F:$F,$A11,Данные!$E:$E,"&lt;="&amp;0)/$B11)</f>
        <v/>
      </c>
      <c r="D11" s="17">
        <f>IF($B11=0,"",SUMIFS(Данные!$D:$D,Данные!$F:$F,$A11,Данные!$E:$E,"&lt;="&amp;1)/$B11)</f>
        <v/>
      </c>
      <c r="E11" s="17">
        <f>IF($B11=0,"",SUMIFS(Данные!$D:$D,Данные!$F:$F,$A11,Данные!$E:$E,"&lt;="&amp;2)/$B11)</f>
        <v/>
      </c>
      <c r="F11" s="17">
        <f>IF($B11=0,"",SUMIFS(Данные!$D:$D,Данные!$F:$F,$A11,Данные!$E:$E,"&lt;="&amp;3)/$B11)</f>
        <v/>
      </c>
      <c r="G11" s="17">
        <f>IF($B11=0,"",SUMIFS(Данные!$D:$D,Данные!$F:$F,$A11,Данные!$E:$E,"&lt;="&amp;4)/$B11)</f>
        <v/>
      </c>
      <c r="H11" s="17">
        <f>IF($B11=0,"",SUMIFS(Данные!$D:$D,Данные!$F:$F,$A11,Данные!$E:$E,"&lt;="&amp;5)/$B11)</f>
        <v/>
      </c>
      <c r="I11" s="17">
        <f>IF($B11=0,"",SUMIFS(Данные!$D:$D,Данные!$F:$F,$A11,Данные!$E:$E,"&lt;="&amp;6)/$B11)</f>
        <v/>
      </c>
      <c r="J11" s="17">
        <f>IF($B11=0,"",SUMIFS(Данные!$D:$D,Данные!$F:$F,$A11,Данные!$E:$E,"&lt;="&amp;7)/$B11)</f>
        <v/>
      </c>
      <c r="K11" s="17">
        <f>IF($B11=0,"",SUMIFS(Данные!$D:$D,Данные!$F:$F,$A11,Данные!$E:$E,"&lt;="&amp;8)/$B11)</f>
        <v/>
      </c>
      <c r="L11" s="17">
        <f>IF($B11=0,"",SUMIFS(Данные!$D:$D,Данные!$F:$F,$A11,Данные!$E:$E,"&lt;="&amp;9)/$B11)</f>
        <v/>
      </c>
      <c r="M11" s="17">
        <f>IF($B11=0,"",SUMIFS(Данные!$D:$D,Данные!$F:$F,$A11,Данные!$E:$E,"&lt;="&amp;10)/$B11)</f>
        <v/>
      </c>
      <c r="N11" s="17">
        <f>IF($B11=0,"",SUMIFS(Данные!$D:$D,Данные!$F:$F,$A11,Данные!$E:$E,"&lt;="&amp;11)/$B11)</f>
        <v/>
      </c>
    </row>
    <row r="12">
      <c r="A12" s="19" t="n">
        <v>202609</v>
      </c>
      <c r="B12" s="20">
        <f>COUNTIFS(Данные!$F:$F,$A12,Данные!$E:$E,0)</f>
        <v/>
      </c>
      <c r="C12" s="17">
        <f>IF($B12=0,"",SUMIFS(Данные!$D:$D,Данные!$F:$F,$A12,Данные!$E:$E,"&lt;="&amp;0)/$B12)</f>
        <v/>
      </c>
      <c r="D12" s="17">
        <f>IF($B12=0,"",SUMIFS(Данные!$D:$D,Данные!$F:$F,$A12,Данные!$E:$E,"&lt;="&amp;1)/$B12)</f>
        <v/>
      </c>
      <c r="E12" s="17">
        <f>IF($B12=0,"",SUMIFS(Данные!$D:$D,Данные!$F:$F,$A12,Данные!$E:$E,"&lt;="&amp;2)/$B12)</f>
        <v/>
      </c>
      <c r="F12" s="17">
        <f>IF($B12=0,"",SUMIFS(Данные!$D:$D,Данные!$F:$F,$A12,Данные!$E:$E,"&lt;="&amp;3)/$B12)</f>
        <v/>
      </c>
      <c r="G12" s="17">
        <f>IF($B12=0,"",SUMIFS(Данные!$D:$D,Данные!$F:$F,$A12,Данные!$E:$E,"&lt;="&amp;4)/$B12)</f>
        <v/>
      </c>
      <c r="H12" s="17">
        <f>IF($B12=0,"",SUMIFS(Данные!$D:$D,Данные!$F:$F,$A12,Данные!$E:$E,"&lt;="&amp;5)/$B12)</f>
        <v/>
      </c>
      <c r="I12" s="17">
        <f>IF($B12=0,"",SUMIFS(Данные!$D:$D,Данные!$F:$F,$A12,Данные!$E:$E,"&lt;="&amp;6)/$B12)</f>
        <v/>
      </c>
      <c r="J12" s="17">
        <f>IF($B12=0,"",SUMIFS(Данные!$D:$D,Данные!$F:$F,$A12,Данные!$E:$E,"&lt;="&amp;7)/$B12)</f>
        <v/>
      </c>
      <c r="K12" s="17">
        <f>IF($B12=0,"",SUMIFS(Данные!$D:$D,Данные!$F:$F,$A12,Данные!$E:$E,"&lt;="&amp;8)/$B12)</f>
        <v/>
      </c>
      <c r="L12" s="17">
        <f>IF($B12=0,"",SUMIFS(Данные!$D:$D,Данные!$F:$F,$A12,Данные!$E:$E,"&lt;="&amp;9)/$B12)</f>
        <v/>
      </c>
      <c r="M12" s="17">
        <f>IF($B12=0,"",SUMIFS(Данные!$D:$D,Данные!$F:$F,$A12,Данные!$E:$E,"&lt;="&amp;10)/$B12)</f>
        <v/>
      </c>
      <c r="N12" s="17">
        <f>IF($B12=0,"",SUMIFS(Данные!$D:$D,Данные!$F:$F,$A12,Данные!$E:$E,"&lt;="&amp;11)/$B12)</f>
        <v/>
      </c>
    </row>
    <row r="13">
      <c r="A13" s="19" t="n">
        <v>202610</v>
      </c>
      <c r="B13" s="20">
        <f>COUNTIFS(Данные!$F:$F,$A13,Данные!$E:$E,0)</f>
        <v/>
      </c>
      <c r="C13" s="17">
        <f>IF($B13=0,"",SUMIFS(Данные!$D:$D,Данные!$F:$F,$A13,Данные!$E:$E,"&lt;="&amp;0)/$B13)</f>
        <v/>
      </c>
      <c r="D13" s="17">
        <f>IF($B13=0,"",SUMIFS(Данные!$D:$D,Данные!$F:$F,$A13,Данные!$E:$E,"&lt;="&amp;1)/$B13)</f>
        <v/>
      </c>
      <c r="E13" s="17">
        <f>IF($B13=0,"",SUMIFS(Данные!$D:$D,Данные!$F:$F,$A13,Данные!$E:$E,"&lt;="&amp;2)/$B13)</f>
        <v/>
      </c>
      <c r="F13" s="17">
        <f>IF($B13=0,"",SUMIFS(Данные!$D:$D,Данные!$F:$F,$A13,Данные!$E:$E,"&lt;="&amp;3)/$B13)</f>
        <v/>
      </c>
      <c r="G13" s="17">
        <f>IF($B13=0,"",SUMIFS(Данные!$D:$D,Данные!$F:$F,$A13,Данные!$E:$E,"&lt;="&amp;4)/$B13)</f>
        <v/>
      </c>
      <c r="H13" s="17">
        <f>IF($B13=0,"",SUMIFS(Данные!$D:$D,Данные!$F:$F,$A13,Данные!$E:$E,"&lt;="&amp;5)/$B13)</f>
        <v/>
      </c>
      <c r="I13" s="17">
        <f>IF($B13=0,"",SUMIFS(Данные!$D:$D,Данные!$F:$F,$A13,Данные!$E:$E,"&lt;="&amp;6)/$B13)</f>
        <v/>
      </c>
      <c r="J13" s="17">
        <f>IF($B13=0,"",SUMIFS(Данные!$D:$D,Данные!$F:$F,$A13,Данные!$E:$E,"&lt;="&amp;7)/$B13)</f>
        <v/>
      </c>
      <c r="K13" s="17">
        <f>IF($B13=0,"",SUMIFS(Данные!$D:$D,Данные!$F:$F,$A13,Данные!$E:$E,"&lt;="&amp;8)/$B13)</f>
        <v/>
      </c>
      <c r="L13" s="17">
        <f>IF($B13=0,"",SUMIFS(Данные!$D:$D,Данные!$F:$F,$A13,Данные!$E:$E,"&lt;="&amp;9)/$B13)</f>
        <v/>
      </c>
      <c r="M13" s="17">
        <f>IF($B13=0,"",SUMIFS(Данные!$D:$D,Данные!$F:$F,$A13,Данные!$E:$E,"&lt;="&amp;10)/$B13)</f>
        <v/>
      </c>
      <c r="N13" s="17">
        <f>IF($B13=0,"",SUMIFS(Данные!$D:$D,Данные!$F:$F,$A13,Данные!$E:$E,"&lt;="&amp;11)/$B13)</f>
        <v/>
      </c>
    </row>
    <row r="14">
      <c r="A14" s="19" t="n">
        <v>202611</v>
      </c>
      <c r="B14" s="20">
        <f>COUNTIFS(Данные!$F:$F,$A14,Данные!$E:$E,0)</f>
        <v/>
      </c>
      <c r="C14" s="17">
        <f>IF($B14=0,"",SUMIFS(Данные!$D:$D,Данные!$F:$F,$A14,Данные!$E:$E,"&lt;="&amp;0)/$B14)</f>
        <v/>
      </c>
      <c r="D14" s="17">
        <f>IF($B14=0,"",SUMIFS(Данные!$D:$D,Данные!$F:$F,$A14,Данные!$E:$E,"&lt;="&amp;1)/$B14)</f>
        <v/>
      </c>
      <c r="E14" s="17">
        <f>IF($B14=0,"",SUMIFS(Данные!$D:$D,Данные!$F:$F,$A14,Данные!$E:$E,"&lt;="&amp;2)/$B14)</f>
        <v/>
      </c>
      <c r="F14" s="17">
        <f>IF($B14=0,"",SUMIFS(Данные!$D:$D,Данные!$F:$F,$A14,Данные!$E:$E,"&lt;="&amp;3)/$B14)</f>
        <v/>
      </c>
      <c r="G14" s="17">
        <f>IF($B14=0,"",SUMIFS(Данные!$D:$D,Данные!$F:$F,$A14,Данные!$E:$E,"&lt;="&amp;4)/$B14)</f>
        <v/>
      </c>
      <c r="H14" s="17">
        <f>IF($B14=0,"",SUMIFS(Данные!$D:$D,Данные!$F:$F,$A14,Данные!$E:$E,"&lt;="&amp;5)/$B14)</f>
        <v/>
      </c>
      <c r="I14" s="17">
        <f>IF($B14=0,"",SUMIFS(Данные!$D:$D,Данные!$F:$F,$A14,Данные!$E:$E,"&lt;="&amp;6)/$B14)</f>
        <v/>
      </c>
      <c r="J14" s="17">
        <f>IF($B14=0,"",SUMIFS(Данные!$D:$D,Данные!$F:$F,$A14,Данные!$E:$E,"&lt;="&amp;7)/$B14)</f>
        <v/>
      </c>
      <c r="K14" s="17">
        <f>IF($B14=0,"",SUMIFS(Данные!$D:$D,Данные!$F:$F,$A14,Данные!$E:$E,"&lt;="&amp;8)/$B14)</f>
        <v/>
      </c>
      <c r="L14" s="17">
        <f>IF($B14=0,"",SUMIFS(Данные!$D:$D,Данные!$F:$F,$A14,Данные!$E:$E,"&lt;="&amp;9)/$B14)</f>
        <v/>
      </c>
      <c r="M14" s="17">
        <f>IF($B14=0,"",SUMIFS(Данные!$D:$D,Данные!$F:$F,$A14,Данные!$E:$E,"&lt;="&amp;10)/$B14)</f>
        <v/>
      </c>
      <c r="N14" s="17">
        <f>IF($B14=0,"",SUMIFS(Данные!$D:$D,Данные!$F:$F,$A14,Данные!$E:$E,"&lt;="&amp;11)/$B14)</f>
        <v/>
      </c>
    </row>
    <row r="15">
      <c r="A15" s="19" t="n">
        <v>202612</v>
      </c>
      <c r="B15" s="20">
        <f>COUNTIFS(Данные!$F:$F,$A15,Данные!$E:$E,0)</f>
        <v/>
      </c>
      <c r="C15" s="17">
        <f>IF($B15=0,"",SUMIFS(Данные!$D:$D,Данные!$F:$F,$A15,Данные!$E:$E,"&lt;="&amp;0)/$B15)</f>
        <v/>
      </c>
      <c r="D15" s="17">
        <f>IF($B15=0,"",SUMIFS(Данные!$D:$D,Данные!$F:$F,$A15,Данные!$E:$E,"&lt;="&amp;1)/$B15)</f>
        <v/>
      </c>
      <c r="E15" s="17">
        <f>IF($B15=0,"",SUMIFS(Данные!$D:$D,Данные!$F:$F,$A15,Данные!$E:$E,"&lt;="&amp;2)/$B15)</f>
        <v/>
      </c>
      <c r="F15" s="17">
        <f>IF($B15=0,"",SUMIFS(Данные!$D:$D,Данные!$F:$F,$A15,Данные!$E:$E,"&lt;="&amp;3)/$B15)</f>
        <v/>
      </c>
      <c r="G15" s="17">
        <f>IF($B15=0,"",SUMIFS(Данные!$D:$D,Данные!$F:$F,$A15,Данные!$E:$E,"&lt;="&amp;4)/$B15)</f>
        <v/>
      </c>
      <c r="H15" s="17">
        <f>IF($B15=0,"",SUMIFS(Данные!$D:$D,Данные!$F:$F,$A15,Данные!$E:$E,"&lt;="&amp;5)/$B15)</f>
        <v/>
      </c>
      <c r="I15" s="17">
        <f>IF($B15=0,"",SUMIFS(Данные!$D:$D,Данные!$F:$F,$A15,Данные!$E:$E,"&lt;="&amp;6)/$B15)</f>
        <v/>
      </c>
      <c r="J15" s="17">
        <f>IF($B15=0,"",SUMIFS(Данные!$D:$D,Данные!$F:$F,$A15,Данные!$E:$E,"&lt;="&amp;7)/$B15)</f>
        <v/>
      </c>
      <c r="K15" s="17">
        <f>IF($B15=0,"",SUMIFS(Данные!$D:$D,Данные!$F:$F,$A15,Данные!$E:$E,"&lt;="&amp;8)/$B15)</f>
        <v/>
      </c>
      <c r="L15" s="17">
        <f>IF($B15=0,"",SUMIFS(Данные!$D:$D,Данные!$F:$F,$A15,Данные!$E:$E,"&lt;="&amp;9)/$B15)</f>
        <v/>
      </c>
      <c r="M15" s="17">
        <f>IF($B15=0,"",SUMIFS(Данные!$D:$D,Данные!$F:$F,$A15,Данные!$E:$E,"&lt;="&amp;10)/$B15)</f>
        <v/>
      </c>
      <c r="N15" s="17">
        <f>IF($B15=0,"",SUMIFS(Данные!$D:$D,Данные!$F:$F,$A15,Данные!$E:$E,"&lt;="&amp;11)/$B15)</f>
        <v/>
      </c>
    </row>
  </sheetData>
  <mergeCells count="1">
    <mergeCell ref="A1:N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40" customWidth="1" min="3" max="3"/>
  </cols>
  <sheetData>
    <row r="1">
      <c r="A1" s="9" t="inlineStr">
        <is>
          <t>Один треугольник отвечает на три разных вопроса — в зависимости от того, как по нему вести глазом.</t>
        </is>
      </c>
    </row>
    <row r="3">
      <c r="A3" s="10" t="inlineStr">
        <is>
          <t>Направление</t>
        </is>
      </c>
      <c r="B3" s="10" t="inlineStr">
        <is>
          <t>Какой вопрос закрывает</t>
        </is>
      </c>
      <c r="C3" s="10" t="inlineStr">
        <is>
          <t>Типичный вывод</t>
        </is>
      </c>
    </row>
    <row r="4">
      <c r="A4" s="22" t="inlineStr">
        <is>
          <t>По строке →</t>
        </is>
      </c>
      <c r="B4" s="11" t="inlineStr">
        <is>
          <t>Как живёт одна когорта со временем</t>
        </is>
      </c>
      <c r="C4" s="11" t="inlineStr">
        <is>
          <t>Где именно отваливаются клиенты: на M1, M2 или позже</t>
        </is>
      </c>
    </row>
    <row r="5">
      <c r="A5" s="23" t="inlineStr">
        <is>
          <t>По столбцу ↓</t>
        </is>
      </c>
      <c r="B5" s="15" t="inlineStr">
        <is>
          <t>Одинаково ли ведут себя разные когорты в одном возрасте</t>
        </is>
      </c>
      <c r="C5" s="15" t="inlineStr">
        <is>
          <t>Стало ли удержание лучше после изменений в продукте</t>
        </is>
      </c>
    </row>
    <row r="6">
      <c r="A6" s="22" t="inlineStr">
        <is>
          <t>По диагонали ↘</t>
        </is>
      </c>
      <c r="B6" s="11" t="inlineStr">
        <is>
          <t>Что произошло в конкретный календарный месяц</t>
        </is>
      </c>
      <c r="C6" s="11" t="inlineStr">
        <is>
          <t>Внешнее событие ударило по всем когортам сразу</t>
        </is>
      </c>
    </row>
    <row r="7">
      <c r="A7" s="23" t="inlineStr">
        <is>
          <t>M0 = 100%</t>
        </is>
      </c>
      <c r="B7" s="15" t="inlineStr">
        <is>
          <t>Точка отсчёта — месяц привлечения</t>
        </is>
      </c>
      <c r="C7" s="15" t="inlineStr">
        <is>
          <t>Считать от месяца привлечения, а не от месяца к месяцу</t>
        </is>
      </c>
    </row>
    <row r="8">
      <c r="A8" s="22" t="inlineStr">
        <is>
          <t>Пустой хвост</t>
        </is>
      </c>
      <c r="B8" s="11" t="inlineStr">
        <is>
          <t>Когорта ещё не дожила до этого возраста</t>
        </is>
      </c>
      <c r="C8" s="11" t="inlineStr">
        <is>
          <t>Не сравнивать неполные когорты с полными</t>
        </is>
      </c>
    </row>
  </sheetData>
  <mergeCells count="1">
    <mergeCell ref="A1:C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  <col width="30" customWidth="1" min="4" max="4"/>
  </cols>
  <sheetData>
    <row r="1">
      <c r="A1" s="9" t="inlineStr">
        <is>
          <t>Один лист на месяц. Наверх показывают его, треугольники остаются рабочей кухней.</t>
        </is>
      </c>
    </row>
    <row r="3">
      <c r="A3" s="10" t="inlineStr">
        <is>
          <t>Показатель</t>
        </is>
      </c>
      <c r="B3" s="10" t="inlineStr">
        <is>
          <t>Прошлый период</t>
        </is>
      </c>
      <c r="C3" s="10" t="inlineStr">
        <is>
          <t>Текущий</t>
        </is>
      </c>
      <c r="D3" s="10" t="inlineStr">
        <is>
          <t>Комментарий</t>
        </is>
      </c>
    </row>
    <row r="4">
      <c r="A4" s="22" t="inlineStr">
        <is>
          <t>Размер новой когорты</t>
        </is>
      </c>
      <c r="B4" s="11" t="inlineStr"/>
      <c r="C4" s="11" t="inlineStr"/>
      <c r="D4" s="11" t="inlineStr"/>
    </row>
    <row r="5">
      <c r="A5" s="23" t="inlineStr">
        <is>
          <t>Удержание на M1, %</t>
        </is>
      </c>
      <c r="B5" s="15" t="inlineStr"/>
      <c r="C5" s="15" t="inlineStr"/>
      <c r="D5" s="15" t="inlineStr"/>
    </row>
    <row r="6">
      <c r="A6" s="22" t="inlineStr">
        <is>
          <t>Удержание на M3, %</t>
        </is>
      </c>
      <c r="B6" s="11" t="inlineStr"/>
      <c r="C6" s="11" t="inlineStr"/>
      <c r="D6" s="11" t="inlineStr"/>
    </row>
    <row r="7">
      <c r="A7" s="23" t="inlineStr">
        <is>
          <t>Выручка на клиента к M3</t>
        </is>
      </c>
      <c r="B7" s="15" t="inlineStr"/>
      <c r="C7" s="15" t="inlineStr"/>
      <c r="D7" s="15" t="inlineStr"/>
    </row>
    <row r="8">
      <c r="A8" s="22" t="inlineStr">
        <is>
          <t>Медианный интервал между покупками, дней</t>
        </is>
      </c>
      <c r="B8" s="11" t="inlineStr"/>
      <c r="C8" s="11" t="inlineStr"/>
      <c r="D8" s="11" t="inlineStr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2026-09-05T03:01:31Z</dcterms:created>
  <dcterms:modified xmlns:dcterms="http://purl.org/dc/terms/" xmlns:xsi="http://www.w3.org/2001/XMLSchema-instance" xsi:type="dcterms:W3CDTF">2026-09-05T03:01:32Z</dcterms:modified>
</cp:coreProperties>
</file>